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2022\TMF\KK\"/>
    </mc:Choice>
  </mc:AlternateContent>
  <xr:revisionPtr revIDLastSave="0" documentId="13_ncr:1_{6DADD243-1C72-4938-9E4F-F1FCD1A604EE}" xr6:coauthVersionLast="36" xr6:coauthVersionMax="47" xr10:uidLastSave="{00000000-0000-0000-0000-000000000000}"/>
  <bookViews>
    <workbookView xWindow="-90" yWindow="-90" windowWidth="25790" windowHeight="13990" activeTab="1" xr2:uid="{00000000-000D-0000-FFFF-FFFF00000000}"/>
  </bookViews>
  <sheets>
    <sheet name="poradie_tímy" sheetId="17" r:id="rId1"/>
    <sheet name="poradie_ziaci" sheetId="7" r:id="rId2"/>
    <sheet name="hodnotenie_tímy" sheetId="10" r:id="rId3"/>
    <sheet name="1fyzboj" sheetId="14" r:id="rId4"/>
    <sheet name="2fyzboj" sheetId="15" r:id="rId5"/>
    <sheet name="3fyzboj" sheetId="16" r:id="rId6"/>
  </sheets>
  <definedNames>
    <definedName name="_xlnm._FilterDatabase" localSheetId="1" hidden="1">poradie_ziaci!$A$1:$W$1</definedName>
    <definedName name="_xlnm.Print_Area" localSheetId="2">hodnotenie_tímy!$A$2:$AF$27</definedName>
  </definedNames>
  <calcPr calcId="191029"/>
</workbook>
</file>

<file path=xl/calcChain.xml><?xml version="1.0" encoding="utf-8"?>
<calcChain xmlns="http://schemas.openxmlformats.org/spreadsheetml/2006/main">
  <c r="F20" i="10" l="1"/>
  <c r="M32" i="7"/>
  <c r="M26" i="7"/>
  <c r="BB24" i="16" l="1"/>
  <c r="BB14" i="16"/>
  <c r="AX12" i="16"/>
  <c r="AX22" i="16"/>
  <c r="AT18" i="16"/>
  <c r="AT28" i="16"/>
  <c r="AO22" i="16"/>
  <c r="AO12" i="16"/>
  <c r="AO6" i="16"/>
  <c r="AK4" i="16"/>
  <c r="AK18" i="16"/>
  <c r="AK28" i="16"/>
  <c r="AG26" i="16"/>
  <c r="AG16" i="16"/>
  <c r="AG8" i="16"/>
  <c r="AB18" i="16"/>
  <c r="AB28" i="16"/>
  <c r="X26" i="16"/>
  <c r="X16" i="16"/>
  <c r="X8" i="16"/>
  <c r="T6" i="16"/>
  <c r="T14" i="16"/>
  <c r="T24" i="16"/>
  <c r="O26" i="16"/>
  <c r="O16" i="16"/>
  <c r="O8" i="16"/>
  <c r="K6" i="16"/>
  <c r="K14" i="16"/>
  <c r="K24" i="16"/>
  <c r="G22" i="16"/>
  <c r="G12" i="16"/>
  <c r="G4" i="16"/>
  <c r="BB24" i="15"/>
  <c r="BB14" i="15"/>
  <c r="AX12" i="15"/>
  <c r="AX22" i="15"/>
  <c r="AT18" i="15"/>
  <c r="AT28" i="15"/>
  <c r="AO22" i="15"/>
  <c r="AO12" i="15"/>
  <c r="AO6" i="15"/>
  <c r="AK4" i="15"/>
  <c r="AK18" i="15"/>
  <c r="AK28" i="15"/>
  <c r="AG26" i="15"/>
  <c r="AG16" i="15"/>
  <c r="AG8" i="15"/>
  <c r="AB4" i="15"/>
  <c r="AB18" i="15"/>
  <c r="AB28" i="15"/>
  <c r="X26" i="15"/>
  <c r="X16" i="15"/>
  <c r="X8" i="15"/>
  <c r="T6" i="15"/>
  <c r="T14" i="15"/>
  <c r="T24" i="15"/>
  <c r="O26" i="15"/>
  <c r="O16" i="15"/>
  <c r="O8" i="15"/>
  <c r="K24" i="15"/>
  <c r="K14" i="15"/>
  <c r="K6" i="15"/>
  <c r="G22" i="15"/>
  <c r="G12" i="15"/>
  <c r="G4" i="15"/>
  <c r="BB24" i="14"/>
  <c r="BB14" i="14"/>
  <c r="AX12" i="14"/>
  <c r="AX22" i="14"/>
  <c r="AT28" i="14"/>
  <c r="AT18" i="14"/>
  <c r="AO6" i="14"/>
  <c r="AO12" i="14"/>
  <c r="AO22" i="14"/>
  <c r="AK28" i="14"/>
  <c r="AK18" i="14"/>
  <c r="AK4" i="14"/>
  <c r="AG8" i="14"/>
  <c r="AG16" i="14"/>
  <c r="AG26" i="14"/>
  <c r="AB28" i="14"/>
  <c r="AB18" i="14"/>
  <c r="AB4" i="14"/>
  <c r="X26" i="14"/>
  <c r="X16" i="14"/>
  <c r="X8" i="14"/>
  <c r="T24" i="14"/>
  <c r="T14" i="14"/>
  <c r="T6" i="14"/>
  <c r="O8" i="14"/>
  <c r="O16" i="14"/>
  <c r="O26" i="14"/>
  <c r="K24" i="14"/>
  <c r="K14" i="14"/>
  <c r="K6" i="14"/>
  <c r="G22" i="14"/>
  <c r="G12" i="14"/>
  <c r="G4" i="14"/>
  <c r="AJ17" i="10"/>
  <c r="AI17" i="10"/>
  <c r="AH17" i="10"/>
  <c r="AJ16" i="10"/>
  <c r="AI16" i="10"/>
  <c r="AH16" i="10"/>
  <c r="AJ15" i="10"/>
  <c r="AI15" i="10"/>
  <c r="AH15" i="10"/>
  <c r="AJ14" i="10"/>
  <c r="AI14" i="10"/>
  <c r="AH14" i="10"/>
  <c r="AJ11" i="10"/>
  <c r="AI11" i="10"/>
  <c r="AH11" i="10"/>
  <c r="AJ10" i="10"/>
  <c r="AI10" i="10"/>
  <c r="AH10" i="10"/>
  <c r="AJ9" i="10"/>
  <c r="AI9" i="10"/>
  <c r="AH9" i="10"/>
  <c r="AJ8" i="10"/>
  <c r="AI8" i="10"/>
  <c r="AH8" i="10"/>
  <c r="AJ5" i="10"/>
  <c r="AI5" i="10"/>
  <c r="AH5" i="10"/>
  <c r="AJ4" i="10"/>
  <c r="AI4" i="10"/>
  <c r="AH4" i="10"/>
  <c r="AG4" i="10" s="1"/>
  <c r="AJ3" i="10"/>
  <c r="AI3" i="10"/>
  <c r="AH3" i="10"/>
  <c r="W17" i="10"/>
  <c r="V17" i="10"/>
  <c r="U17" i="10"/>
  <c r="T17" i="10"/>
  <c r="W16" i="10"/>
  <c r="V16" i="10"/>
  <c r="U16" i="10"/>
  <c r="W15" i="10"/>
  <c r="V15" i="10"/>
  <c r="U15" i="10"/>
  <c r="W14" i="10"/>
  <c r="V14" i="10"/>
  <c r="U14" i="10"/>
  <c r="W11" i="10"/>
  <c r="V11" i="10"/>
  <c r="U11" i="10"/>
  <c r="T11" i="10" s="1"/>
  <c r="W10" i="10"/>
  <c r="V10" i="10"/>
  <c r="U10" i="10"/>
  <c r="W9" i="10"/>
  <c r="V9" i="10"/>
  <c r="U9" i="10"/>
  <c r="W8" i="10"/>
  <c r="V8" i="10"/>
  <c r="U8" i="10"/>
  <c r="W5" i="10"/>
  <c r="V5" i="10"/>
  <c r="U5" i="10"/>
  <c r="W4" i="10"/>
  <c r="V4" i="10"/>
  <c r="U4" i="10"/>
  <c r="T4" i="10" s="1"/>
  <c r="W3" i="10"/>
  <c r="V3" i="10"/>
  <c r="U3" i="10"/>
  <c r="H15" i="10"/>
  <c r="I15" i="10"/>
  <c r="J15" i="10"/>
  <c r="H16" i="10"/>
  <c r="I16" i="10"/>
  <c r="J16" i="10"/>
  <c r="H17" i="10"/>
  <c r="I17" i="10"/>
  <c r="J17" i="10"/>
  <c r="J14" i="10"/>
  <c r="I14" i="10"/>
  <c r="H14" i="10"/>
  <c r="H9" i="10"/>
  <c r="I9" i="10"/>
  <c r="J9" i="10"/>
  <c r="H10" i="10"/>
  <c r="I10" i="10"/>
  <c r="J10" i="10"/>
  <c r="H11" i="10"/>
  <c r="I11" i="10"/>
  <c r="J11" i="10"/>
  <c r="J8" i="10"/>
  <c r="I8" i="10"/>
  <c r="H8" i="10"/>
  <c r="H4" i="10"/>
  <c r="I4" i="10"/>
  <c r="J4" i="10"/>
  <c r="H5" i="10"/>
  <c r="I5" i="10"/>
  <c r="J5" i="10"/>
  <c r="J3" i="10"/>
  <c r="I3" i="10"/>
  <c r="H3" i="10"/>
  <c r="G14" i="10" l="1"/>
  <c r="AG14" i="10"/>
  <c r="AG16" i="10"/>
  <c r="AG9" i="10"/>
  <c r="G4" i="10"/>
  <c r="T8" i="10"/>
  <c r="T9" i="10"/>
  <c r="G15" i="10"/>
  <c r="AG8" i="10"/>
  <c r="AG17" i="10"/>
  <c r="T3" i="10"/>
  <c r="T14" i="10"/>
  <c r="AG3" i="10"/>
  <c r="AG15" i="10"/>
  <c r="T16" i="10"/>
  <c r="AG10" i="10"/>
  <c r="AG5" i="10"/>
  <c r="AG11" i="10"/>
  <c r="T15" i="10"/>
  <c r="T10" i="10"/>
  <c r="T5" i="10"/>
  <c r="G3" i="10"/>
  <c r="G5" i="10"/>
  <c r="G11" i="10"/>
  <c r="G17" i="10"/>
  <c r="G16" i="10"/>
  <c r="F25" i="10" s="1"/>
  <c r="Q23" i="10" s="1"/>
  <c r="G10" i="10"/>
  <c r="G9" i="10"/>
  <c r="G8" i="10"/>
  <c r="F30" i="10" l="1"/>
  <c r="Q32" i="10" s="1"/>
  <c r="F26" i="10"/>
  <c r="Q30" i="10" s="1"/>
  <c r="F27" i="10"/>
  <c r="Q31" i="10" s="1"/>
  <c r="Q28" i="10"/>
  <c r="F29" i="10"/>
  <c r="Q25" i="10" s="1"/>
  <c r="F24" i="10"/>
  <c r="Q22" i="10" s="1"/>
  <c r="F23" i="10"/>
  <c r="Q21" i="10" s="1"/>
  <c r="F21" i="10"/>
  <c r="Q29" i="10" s="1"/>
  <c r="F22" i="10"/>
  <c r="Q20" i="10" s="1"/>
  <c r="F28" i="10"/>
  <c r="Q24" i="10" s="1"/>
  <c r="N17" i="7"/>
  <c r="N26" i="7"/>
  <c r="N20" i="7"/>
  <c r="N9" i="7"/>
  <c r="N28" i="7"/>
  <c r="N7" i="7"/>
  <c r="N2" i="7"/>
  <c r="N16" i="7"/>
  <c r="N30" i="7"/>
  <c r="N33" i="7"/>
  <c r="N10" i="7"/>
  <c r="N23" i="7"/>
  <c r="N6" i="7"/>
  <c r="N32" i="7"/>
  <c r="N12" i="7"/>
  <c r="N19" i="7"/>
  <c r="N22" i="7"/>
  <c r="N31" i="7"/>
  <c r="N14" i="7"/>
  <c r="N25" i="7"/>
  <c r="N21" i="7"/>
  <c r="N8" i="7"/>
  <c r="N27" i="7"/>
  <c r="N24" i="7"/>
  <c r="N5" i="7"/>
  <c r="N18" i="7"/>
  <c r="N4" i="7"/>
  <c r="N15" i="7"/>
  <c r="N29" i="7"/>
  <c r="N13" i="7"/>
  <c r="N11" i="7"/>
  <c r="N3" i="7"/>
  <c r="M3" i="7"/>
  <c r="M11" i="7"/>
  <c r="M13" i="7"/>
  <c r="M29" i="7"/>
  <c r="M15" i="7"/>
  <c r="M4" i="7"/>
  <c r="M18" i="7"/>
  <c r="M5" i="7"/>
  <c r="M24" i="7"/>
  <c r="M27" i="7"/>
  <c r="M8" i="7"/>
  <c r="M21" i="7"/>
  <c r="M25" i="7"/>
  <c r="M14" i="7"/>
  <c r="M31" i="7"/>
  <c r="M22" i="7"/>
  <c r="M19" i="7"/>
  <c r="M12" i="7"/>
  <c r="M6" i="7"/>
  <c r="M23" i="7"/>
  <c r="M10" i="7"/>
  <c r="M33" i="7"/>
  <c r="M30" i="7"/>
  <c r="M16" i="7"/>
  <c r="M2" i="7"/>
  <c r="M7" i="7"/>
  <c r="M28" i="7"/>
  <c r="M9" i="7"/>
  <c r="M20" i="7"/>
  <c r="M17" i="7"/>
  <c r="L17" i="7"/>
  <c r="L26" i="7"/>
  <c r="L20" i="7"/>
  <c r="L9" i="7"/>
  <c r="L28" i="7"/>
  <c r="L7" i="7"/>
  <c r="L2" i="7"/>
  <c r="L16" i="7"/>
  <c r="L30" i="7"/>
  <c r="L33" i="7"/>
  <c r="L10" i="7"/>
  <c r="L23" i="7"/>
  <c r="L6" i="7"/>
  <c r="L32" i="7"/>
  <c r="L12" i="7"/>
  <c r="L19" i="7"/>
  <c r="L22" i="7"/>
  <c r="L31" i="7"/>
  <c r="L14" i="7"/>
  <c r="L25" i="7"/>
  <c r="L21" i="7"/>
  <c r="L8" i="7"/>
  <c r="L27" i="7"/>
  <c r="L24" i="7"/>
  <c r="L5" i="7"/>
  <c r="L18" i="7"/>
  <c r="L4" i="7"/>
  <c r="L15" i="7"/>
  <c r="L29" i="7"/>
  <c r="L13" i="7"/>
  <c r="L11" i="7"/>
  <c r="L3" i="7"/>
  <c r="H23" i="7" l="1"/>
  <c r="H32" i="7"/>
  <c r="H26" i="7"/>
  <c r="H5" i="7"/>
  <c r="H22" i="7"/>
  <c r="H11" i="7"/>
  <c r="H18" i="7"/>
  <c r="H7" i="7"/>
  <c r="H8" i="7"/>
  <c r="H21" i="7"/>
  <c r="H6" i="7"/>
  <c r="H28" i="7"/>
  <c r="H17" i="7"/>
  <c r="H15" i="7"/>
  <c r="H24" i="7"/>
  <c r="H25" i="7"/>
  <c r="H19" i="7"/>
  <c r="H9" i="7"/>
  <c r="H3" i="7"/>
  <c r="H16" i="7"/>
  <c r="H13" i="7"/>
  <c r="H31" i="7"/>
  <c r="H33" i="7"/>
  <c r="H29" i="7"/>
  <c r="H4" i="7"/>
  <c r="H27" i="7"/>
  <c r="H14" i="7"/>
  <c r="H30" i="7"/>
  <c r="H12" i="7"/>
  <c r="H10" i="7"/>
  <c r="H2" i="7"/>
  <c r="H20" i="7"/>
</calcChain>
</file>

<file path=xl/sharedStrings.xml><?xml version="1.0" encoding="utf-8"?>
<sst xmlns="http://schemas.openxmlformats.org/spreadsheetml/2006/main" count="739" uniqueCount="149">
  <si>
    <t>1. FYZBOJ</t>
  </si>
  <si>
    <t>2. FYZBOJ</t>
  </si>
  <si>
    <t>3. FYZBOJ</t>
  </si>
  <si>
    <t>A</t>
  </si>
  <si>
    <t>B</t>
  </si>
  <si>
    <t>C</t>
  </si>
  <si>
    <t>D</t>
  </si>
  <si>
    <t>škola</t>
  </si>
  <si>
    <t>referent</t>
  </si>
  <si>
    <t>oponent</t>
  </si>
  <si>
    <t>recenzent</t>
  </si>
  <si>
    <t>R</t>
  </si>
  <si>
    <t>O</t>
  </si>
  <si>
    <t>r</t>
  </si>
  <si>
    <t>3R</t>
  </si>
  <si>
    <t>2O</t>
  </si>
  <si>
    <t>Gymnázium v Sobranciach</t>
  </si>
  <si>
    <t>Gymnázium Šrobárova 1, Košice</t>
  </si>
  <si>
    <t>Matúš Gbúrik</t>
  </si>
  <si>
    <t>ref</t>
  </si>
  <si>
    <t>opo</t>
  </si>
  <si>
    <t>rec</t>
  </si>
  <si>
    <t>3ref</t>
  </si>
  <si>
    <t>2opo</t>
  </si>
  <si>
    <t>spolu</t>
  </si>
  <si>
    <t>Gymnázium Poštová 1, Košice</t>
  </si>
  <si>
    <t>Gymnázium J.A. Raymanna, Prešov</t>
  </si>
  <si>
    <t>Gymnázium Alejová 1, Košice</t>
  </si>
  <si>
    <t>meno</t>
  </si>
  <si>
    <t>referovaná úloha</t>
  </si>
  <si>
    <t>košický kraj</t>
  </si>
  <si>
    <t>prešovský kraj</t>
  </si>
  <si>
    <t>08:30 – 10:45</t>
  </si>
  <si>
    <t>11:00 – 13:15</t>
  </si>
  <si>
    <t>13:30 – 15:45</t>
  </si>
  <si>
    <t>Počet tímov s ktorými súťaží</t>
  </si>
  <si>
    <t>ODF lab</t>
  </si>
  <si>
    <t>Marián Kireš</t>
  </si>
  <si>
    <t>SSOŠ Poprad</t>
  </si>
  <si>
    <t>Zuzana Ješková</t>
  </si>
  <si>
    <t>G1 JAR Prešov</t>
  </si>
  <si>
    <t>GsvMonika Prešov</t>
  </si>
  <si>
    <t>Jozef Bednarčík</t>
  </si>
  <si>
    <t>G Sobrance</t>
  </si>
  <si>
    <t>Tonka Juhásová</t>
  </si>
  <si>
    <t>InterTeam</t>
  </si>
  <si>
    <t>G2 JAR Prešov</t>
  </si>
  <si>
    <t>G1 Šrobárova Košice</t>
  </si>
  <si>
    <t>Ľubka Mižáková</t>
  </si>
  <si>
    <t>G2 Šrobárova Košice</t>
  </si>
  <si>
    <t>G Poštová Košice</t>
  </si>
  <si>
    <t>Jesenná P08</t>
  </si>
  <si>
    <t>Ľubo Mucha</t>
  </si>
  <si>
    <t>GPH Michalovce</t>
  </si>
  <si>
    <t>Katka Kozelková</t>
  </si>
  <si>
    <t>G Alejová Košice</t>
  </si>
  <si>
    <t>Michal Brezina</t>
  </si>
  <si>
    <t>Iveta Štefančínová</t>
  </si>
  <si>
    <t>Ľubomír Hajdanka</t>
  </si>
  <si>
    <t>Jesenná P11</t>
  </si>
  <si>
    <t>Tomáš Lučivjanský</t>
  </si>
  <si>
    <t>Katka Revická</t>
  </si>
  <si>
    <t>Veronika Timková</t>
  </si>
  <si>
    <t>Mária Horváthová</t>
  </si>
  <si>
    <t>Ján Kecer</t>
  </si>
  <si>
    <t>Body spolu</t>
  </si>
  <si>
    <t>Gymnázium sv. Moniky, Prešov</t>
  </si>
  <si>
    <t>Gymnázium P.Horova, Michalovce</t>
  </si>
  <si>
    <t>Lenka Poniková</t>
  </si>
  <si>
    <t>Nikola Nižníková</t>
  </si>
  <si>
    <t xml:space="preserve">Alexandra Kačmariková </t>
  </si>
  <si>
    <t>Michal Bulla</t>
  </si>
  <si>
    <t xml:space="preserve">Martin Kóša </t>
  </si>
  <si>
    <t xml:space="preserve">Tamara Kuchariková </t>
  </si>
  <si>
    <t>Lukáš Jacko</t>
  </si>
  <si>
    <t xml:space="preserve">Lujza Lea Lavriková </t>
  </si>
  <si>
    <t xml:space="preserve">Vladimír Jančár </t>
  </si>
  <si>
    <t xml:space="preserve">Matúš Jakuboc </t>
  </si>
  <si>
    <t xml:space="preserve">Vladislav Mitický </t>
  </si>
  <si>
    <t xml:space="preserve">Marko Chudík </t>
  </si>
  <si>
    <t xml:space="preserve">Peter Gonda </t>
  </si>
  <si>
    <t>Gréta Ištoková</t>
  </si>
  <si>
    <t>William Balucha</t>
  </si>
  <si>
    <t>Eliáš Fudaly</t>
  </si>
  <si>
    <t>Tomáš Kubrický</t>
  </si>
  <si>
    <t>Vladimír Slanina</t>
  </si>
  <si>
    <t>Monika Pavlikovská</t>
  </si>
  <si>
    <t xml:space="preserve">Martin Mičuch </t>
  </si>
  <si>
    <t xml:space="preserve">Scarlett Zini </t>
  </si>
  <si>
    <t xml:space="preserve">Martin Marcinčák </t>
  </si>
  <si>
    <t xml:space="preserve">Martin Dunca </t>
  </si>
  <si>
    <t xml:space="preserve">Tomáš Marčišin </t>
  </si>
  <si>
    <t>Lívia Hrešová</t>
  </si>
  <si>
    <t>Eduard Hvižďák</t>
  </si>
  <si>
    <t>Lucia Berková</t>
  </si>
  <si>
    <t>Adrián Mikolaj</t>
  </si>
  <si>
    <t>Ladislav Antoži</t>
  </si>
  <si>
    <t>Jakub Muller</t>
  </si>
  <si>
    <t>Michal Iľkovič</t>
  </si>
  <si>
    <t>ka</t>
  </si>
  <si>
    <t>kraj</t>
  </si>
  <si>
    <t>Košického</t>
  </si>
  <si>
    <t>Prešovského</t>
  </si>
  <si>
    <t>p</t>
  </si>
  <si>
    <t>Kucháriková</t>
  </si>
  <si>
    <t>Kóša</t>
  </si>
  <si>
    <t>Bulla</t>
  </si>
  <si>
    <t>Muler</t>
  </si>
  <si>
    <t>Muller</t>
  </si>
  <si>
    <t>Mikolaj</t>
  </si>
  <si>
    <t>Balucha</t>
  </si>
  <si>
    <t>Gburik</t>
  </si>
  <si>
    <t>Dunca</t>
  </si>
  <si>
    <t>Ištoková</t>
  </si>
  <si>
    <t>Nižňiková</t>
  </si>
  <si>
    <t>Nižníková</t>
  </si>
  <si>
    <t>Lavríková</t>
  </si>
  <si>
    <t>Jančár</t>
  </si>
  <si>
    <t>Slanina</t>
  </si>
  <si>
    <t>Jacko</t>
  </si>
  <si>
    <t xml:space="preserve"> Kačmariková</t>
  </si>
  <si>
    <t>Hrešová</t>
  </si>
  <si>
    <t>Berková</t>
  </si>
  <si>
    <t>Hviždák</t>
  </si>
  <si>
    <t>Marcišin</t>
  </si>
  <si>
    <t>Antóži</t>
  </si>
  <si>
    <t>Antoži</t>
  </si>
  <si>
    <t>Jakubkoc</t>
  </si>
  <si>
    <t>Lavriková</t>
  </si>
  <si>
    <t>jacko</t>
  </si>
  <si>
    <t>Kubrický</t>
  </si>
  <si>
    <t>Marcinčák</t>
  </si>
  <si>
    <t>Kuchariková</t>
  </si>
  <si>
    <t>Fudaly</t>
  </si>
  <si>
    <t>Pavlikovská</t>
  </si>
  <si>
    <t>Iľkovič</t>
  </si>
  <si>
    <t>Hvižďák</t>
  </si>
  <si>
    <t>Gbúrik</t>
  </si>
  <si>
    <t>Chudík</t>
  </si>
  <si>
    <t>Gonda</t>
  </si>
  <si>
    <t>Jakuboc</t>
  </si>
  <si>
    <t>Poniková</t>
  </si>
  <si>
    <t>Zini</t>
  </si>
  <si>
    <t>Mitický</t>
  </si>
  <si>
    <t>Mičuch</t>
  </si>
  <si>
    <t>Kačmariková</t>
  </si>
  <si>
    <t>ľkovič</t>
  </si>
  <si>
    <t>KE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</si>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</sst>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/>
    <xf numFmtId="0" fontId="1" fillId="0" borderId="1" xfId="0" applyFont="1" applyBorder="1"/>
    <xf numFmtId="0" fontId="1" fillId="8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0" fillId="10" borderId="0" xfId="0" applyFill="1"/>
    <xf numFmtId="2" fontId="0" fillId="0" borderId="0" xfId="0" applyNumberFormat="1"/>
    <xf numFmtId="2" fontId="3" fillId="4" borderId="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2" fontId="4" fillId="1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1" fillId="9" borderId="1" xfId="0" applyNumberFormat="1" applyFont="1" applyFill="1" applyBorder="1"/>
    <xf numFmtId="2" fontId="1" fillId="0" borderId="0" xfId="0" applyNumberFormat="1" applyFont="1"/>
    <xf numFmtId="2" fontId="1" fillId="8" borderId="1" xfId="0" applyNumberFormat="1" applyFont="1" applyFill="1" applyBorder="1"/>
    <xf numFmtId="2" fontId="1" fillId="0" borderId="0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D0C4-0A23-451B-BB7C-D71A9CFB1F39}">
  <dimension ref="A1:K13"/>
  <sheetViews>
    <sheetView workbookViewId="0">
      <selection activeCell="K18" sqref="K18"/>
    </sheetView>
  </sheetViews>
  <sheetFormatPr defaultRowHeight="14.5" x14ac:dyDescent="0.35"/>
  <cols>
    <col min="2" max="2" width="17.453125" bestFit="1" customWidth="1"/>
    <col min="6" max="6" width="17.453125" bestFit="1" customWidth="1"/>
    <col min="10" max="10" width="15.90625" bestFit="1" customWidth="1"/>
  </cols>
  <sheetData>
    <row r="1" spans="1:11" x14ac:dyDescent="0.35">
      <c r="A1" s="23"/>
      <c r="B1" s="22"/>
      <c r="C1" s="29" t="s">
        <v>65</v>
      </c>
      <c r="E1" s="22"/>
      <c r="F1" s="22" t="s">
        <v>30</v>
      </c>
      <c r="G1" s="29" t="s">
        <v>65</v>
      </c>
      <c r="I1" s="22"/>
      <c r="J1" s="22" t="s">
        <v>31</v>
      </c>
      <c r="K1" s="29" t="s">
        <v>65</v>
      </c>
    </row>
    <row r="2" spans="1:11" x14ac:dyDescent="0.35">
      <c r="A2" s="23">
        <v>1</v>
      </c>
      <c r="B2" s="33" t="s">
        <v>53</v>
      </c>
      <c r="C2" s="54">
        <v>139.37</v>
      </c>
      <c r="E2" s="22">
        <v>1</v>
      </c>
      <c r="F2" s="33" t="s">
        <v>53</v>
      </c>
      <c r="G2" s="55">
        <v>139.37</v>
      </c>
      <c r="I2">
        <v>1</v>
      </c>
      <c r="J2" s="33" t="s">
        <v>46</v>
      </c>
      <c r="K2" s="57">
        <v>119.02000000000001</v>
      </c>
    </row>
    <row r="3" spans="1:11" x14ac:dyDescent="0.35">
      <c r="A3" s="23">
        <v>2</v>
      </c>
      <c r="B3" s="33" t="s">
        <v>47</v>
      </c>
      <c r="C3" s="54">
        <v>137.34</v>
      </c>
      <c r="E3" s="22">
        <v>2</v>
      </c>
      <c r="F3" s="33" t="s">
        <v>47</v>
      </c>
      <c r="G3" s="55">
        <v>137.34</v>
      </c>
      <c r="I3">
        <v>3</v>
      </c>
      <c r="J3" s="33" t="s">
        <v>38</v>
      </c>
      <c r="K3" s="57">
        <v>114.99</v>
      </c>
    </row>
    <row r="4" spans="1:11" x14ac:dyDescent="0.35">
      <c r="A4" s="23">
        <v>3</v>
      </c>
      <c r="B4" s="33" t="s">
        <v>49</v>
      </c>
      <c r="C4" s="54">
        <v>122.17</v>
      </c>
      <c r="E4" s="22">
        <v>3</v>
      </c>
      <c r="F4" s="33" t="s">
        <v>49</v>
      </c>
      <c r="G4" s="55">
        <v>122.17</v>
      </c>
      <c r="I4">
        <v>2</v>
      </c>
      <c r="J4" s="33" t="s">
        <v>40</v>
      </c>
      <c r="K4" s="57">
        <v>112.85</v>
      </c>
    </row>
    <row r="5" spans="1:11" x14ac:dyDescent="0.35">
      <c r="A5" s="9">
        <v>4</v>
      </c>
      <c r="B5" s="33" t="s">
        <v>55</v>
      </c>
      <c r="C5" s="54">
        <v>121.34</v>
      </c>
      <c r="E5" s="22">
        <v>4</v>
      </c>
      <c r="F5" s="33" t="s">
        <v>55</v>
      </c>
      <c r="G5" s="55">
        <v>121.34</v>
      </c>
      <c r="I5">
        <v>4</v>
      </c>
      <c r="J5" s="33" t="s">
        <v>41</v>
      </c>
      <c r="K5" s="57">
        <v>111.96999999999998</v>
      </c>
    </row>
    <row r="6" spans="1:11" x14ac:dyDescent="0.35">
      <c r="A6" s="23">
        <v>5</v>
      </c>
      <c r="B6" s="33" t="s">
        <v>46</v>
      </c>
      <c r="C6" s="54">
        <v>119.02000000000001</v>
      </c>
      <c r="E6" s="22">
        <v>5</v>
      </c>
      <c r="F6" s="33" t="s">
        <v>43</v>
      </c>
      <c r="G6" s="55">
        <v>108.69</v>
      </c>
      <c r="I6">
        <v>5</v>
      </c>
      <c r="J6" s="33" t="s">
        <v>45</v>
      </c>
      <c r="K6" s="57">
        <v>101.65</v>
      </c>
    </row>
    <row r="7" spans="1:11" x14ac:dyDescent="0.35">
      <c r="A7" s="23">
        <v>6</v>
      </c>
      <c r="B7" s="33" t="s">
        <v>38</v>
      </c>
      <c r="C7" s="53">
        <v>114.99</v>
      </c>
      <c r="E7" s="22">
        <v>6</v>
      </c>
      <c r="F7" s="33" t="s">
        <v>50</v>
      </c>
      <c r="G7" s="55">
        <v>80.33</v>
      </c>
    </row>
    <row r="8" spans="1:11" x14ac:dyDescent="0.35">
      <c r="A8" s="23">
        <v>7</v>
      </c>
      <c r="B8" s="33" t="s">
        <v>40</v>
      </c>
      <c r="C8" s="53">
        <v>112.85</v>
      </c>
    </row>
    <row r="9" spans="1:11" x14ac:dyDescent="0.35">
      <c r="A9" s="23">
        <v>8</v>
      </c>
      <c r="B9" s="33" t="s">
        <v>41</v>
      </c>
      <c r="C9" s="54">
        <v>111.96999999999998</v>
      </c>
    </row>
    <row r="10" spans="1:11" x14ac:dyDescent="0.35">
      <c r="A10" s="9">
        <v>9</v>
      </c>
      <c r="B10" s="33" t="s">
        <v>43</v>
      </c>
      <c r="C10" s="54">
        <v>108.69</v>
      </c>
    </row>
    <row r="11" spans="1:11" x14ac:dyDescent="0.35">
      <c r="A11" s="9">
        <v>10</v>
      </c>
      <c r="B11" s="33" t="s">
        <v>45</v>
      </c>
      <c r="C11" s="54">
        <v>101.65</v>
      </c>
    </row>
    <row r="12" spans="1:11" x14ac:dyDescent="0.35">
      <c r="A12" s="23">
        <v>11</v>
      </c>
      <c r="B12" s="33" t="s">
        <v>50</v>
      </c>
      <c r="C12" s="54">
        <v>80.33</v>
      </c>
    </row>
    <row r="13" spans="1:11" x14ac:dyDescent="0.35">
      <c r="A13" s="9"/>
      <c r="C13" s="5"/>
    </row>
  </sheetData>
  <sortState ref="I2:K6">
    <sortCondition descending="1" ref="K2:K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0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RowHeight="14.5" x14ac:dyDescent="0.35"/>
  <cols>
    <col min="1" max="1" width="18" style="9" bestFit="1" customWidth="1"/>
    <col min="2" max="2" width="29.54296875" style="9" customWidth="1"/>
    <col min="3" max="3" width="3.81640625" style="9" bestFit="1" customWidth="1"/>
    <col min="4" max="4" width="19.7265625" style="8" customWidth="1"/>
    <col min="5" max="5" width="20.26953125" style="8" hidden="1" customWidth="1"/>
    <col min="6" max="6" width="3.90625" style="8" hidden="1" customWidth="1"/>
    <col min="7" max="7" width="14.7265625" style="5" hidden="1" customWidth="1"/>
    <col min="8" max="8" width="9" style="77" customWidth="1"/>
    <col min="9" max="11" width="6.26953125" style="85" customWidth="1"/>
    <col min="12" max="14" width="6.26953125" style="5" customWidth="1"/>
    <col min="16" max="16" width="18" style="9" bestFit="1" customWidth="1"/>
    <col min="17" max="17" width="29.54296875" style="9" customWidth="1"/>
    <col min="18" max="18" width="3.81640625" style="9" bestFit="1" customWidth="1"/>
    <col min="19" max="19" width="19.7265625" style="8" customWidth="1"/>
    <col min="20" max="20" width="20.26953125" style="8" hidden="1" customWidth="1"/>
    <col min="21" max="21" width="3.90625" style="8" hidden="1" customWidth="1"/>
    <col min="22" max="22" width="14.7265625" style="5" hidden="1" customWidth="1"/>
    <col min="23" max="23" width="9" style="77" customWidth="1"/>
  </cols>
  <sheetData>
    <row r="1" spans="1:23" x14ac:dyDescent="0.35">
      <c r="A1" s="10" t="s">
        <v>103</v>
      </c>
      <c r="B1" s="10" t="s">
        <v>7</v>
      </c>
      <c r="C1" s="10" t="s">
        <v>100</v>
      </c>
      <c r="D1" s="10" t="s">
        <v>28</v>
      </c>
      <c r="E1" s="10" t="s">
        <v>100</v>
      </c>
      <c r="F1" s="10" t="s">
        <v>99</v>
      </c>
      <c r="G1" s="10" t="s">
        <v>29</v>
      </c>
      <c r="H1" s="75" t="s">
        <v>24</v>
      </c>
      <c r="I1" s="78" t="s">
        <v>19</v>
      </c>
      <c r="J1" s="78" t="s">
        <v>20</v>
      </c>
      <c r="K1" s="78" t="s">
        <v>21</v>
      </c>
      <c r="L1" s="11" t="s">
        <v>22</v>
      </c>
      <c r="M1" s="11" t="s">
        <v>23</v>
      </c>
      <c r="N1" s="11" t="s">
        <v>21</v>
      </c>
      <c r="P1" s="10" t="s">
        <v>103</v>
      </c>
      <c r="Q1" s="10" t="s">
        <v>7</v>
      </c>
      <c r="R1" s="10" t="s">
        <v>100</v>
      </c>
      <c r="S1" s="10" t="s">
        <v>28</v>
      </c>
      <c r="T1" s="10" t="s">
        <v>100</v>
      </c>
      <c r="U1" s="10" t="s">
        <v>99</v>
      </c>
      <c r="V1" s="10" t="s">
        <v>29</v>
      </c>
      <c r="W1" s="75" t="s">
        <v>24</v>
      </c>
    </row>
    <row r="2" spans="1:23" x14ac:dyDescent="0.35">
      <c r="A2" s="10">
        <v>1</v>
      </c>
      <c r="B2" s="12" t="s">
        <v>17</v>
      </c>
      <c r="C2" s="12" t="s">
        <v>147</v>
      </c>
      <c r="D2" s="86" t="s">
        <v>89</v>
      </c>
      <c r="E2" s="86" t="s">
        <v>101</v>
      </c>
      <c r="F2" s="87"/>
      <c r="G2" s="11">
        <v>14</v>
      </c>
      <c r="H2" s="74">
        <f>SUM(L2:N2)</f>
        <v>50.67</v>
      </c>
      <c r="I2" s="79">
        <v>8.67</v>
      </c>
      <c r="J2" s="79">
        <v>8.33</v>
      </c>
      <c r="K2" s="79">
        <v>8</v>
      </c>
      <c r="L2" s="13">
        <f>+I2*3</f>
        <v>26.009999999999998</v>
      </c>
      <c r="M2" s="13">
        <f>+J2*2</f>
        <v>16.66</v>
      </c>
      <c r="N2" s="13">
        <f>+K2</f>
        <v>8</v>
      </c>
      <c r="P2" s="94">
        <v>1</v>
      </c>
      <c r="Q2" s="95" t="s">
        <v>17</v>
      </c>
      <c r="R2" s="95" t="s">
        <v>147</v>
      </c>
      <c r="S2" s="96" t="s">
        <v>89</v>
      </c>
      <c r="T2" s="96" t="s">
        <v>101</v>
      </c>
      <c r="U2" s="97"/>
      <c r="V2" s="98">
        <v>14</v>
      </c>
      <c r="W2" s="71">
        <v>50.67</v>
      </c>
    </row>
    <row r="3" spans="1:23" x14ac:dyDescent="0.35">
      <c r="A3" s="10">
        <v>2</v>
      </c>
      <c r="B3" s="12" t="s">
        <v>67</v>
      </c>
      <c r="C3" s="12" t="s">
        <v>147</v>
      </c>
      <c r="D3" s="86" t="s">
        <v>77</v>
      </c>
      <c r="E3" s="86" t="s">
        <v>101</v>
      </c>
      <c r="F3" s="87"/>
      <c r="G3" s="11">
        <v>8</v>
      </c>
      <c r="H3" s="74">
        <f>SUM(L3:N3)</f>
        <v>48.01</v>
      </c>
      <c r="I3" s="79">
        <v>8.67</v>
      </c>
      <c r="J3" s="79">
        <v>7</v>
      </c>
      <c r="K3" s="79">
        <v>8</v>
      </c>
      <c r="L3" s="13">
        <f>+I3*3</f>
        <v>26.009999999999998</v>
      </c>
      <c r="M3" s="13">
        <f>+J3*2</f>
        <v>14</v>
      </c>
      <c r="N3" s="13">
        <f>+K3</f>
        <v>8</v>
      </c>
      <c r="P3" s="94">
        <v>2</v>
      </c>
      <c r="Q3" s="95" t="s">
        <v>67</v>
      </c>
      <c r="R3" s="95" t="s">
        <v>147</v>
      </c>
      <c r="S3" s="96" t="s">
        <v>77</v>
      </c>
      <c r="T3" s="96" t="s">
        <v>101</v>
      </c>
      <c r="U3" s="97"/>
      <c r="V3" s="98">
        <v>8</v>
      </c>
      <c r="W3" s="71">
        <v>48.01</v>
      </c>
    </row>
    <row r="4" spans="1:23" x14ac:dyDescent="0.35">
      <c r="A4" s="10">
        <v>5</v>
      </c>
      <c r="B4" s="12" t="s">
        <v>67</v>
      </c>
      <c r="C4" s="12" t="s">
        <v>147</v>
      </c>
      <c r="D4" s="86" t="s">
        <v>76</v>
      </c>
      <c r="E4" s="86" t="s">
        <v>101</v>
      </c>
      <c r="F4" s="87"/>
      <c r="G4" s="11">
        <v>7</v>
      </c>
      <c r="H4" s="74">
        <f>SUM(L4:N4)</f>
        <v>45.019999999999996</v>
      </c>
      <c r="I4" s="79">
        <v>8.67</v>
      </c>
      <c r="J4" s="79">
        <v>5.67</v>
      </c>
      <c r="K4" s="79">
        <v>7.67</v>
      </c>
      <c r="L4" s="13">
        <f>+I4*3</f>
        <v>26.009999999999998</v>
      </c>
      <c r="M4" s="13">
        <f>+J4*2</f>
        <v>11.34</v>
      </c>
      <c r="N4" s="13">
        <f>+K4</f>
        <v>7.67</v>
      </c>
      <c r="P4" s="94">
        <v>5</v>
      </c>
      <c r="Q4" s="95" t="s">
        <v>67</v>
      </c>
      <c r="R4" s="95" t="s">
        <v>147</v>
      </c>
      <c r="S4" s="96" t="s">
        <v>76</v>
      </c>
      <c r="T4" s="96" t="s">
        <v>101</v>
      </c>
      <c r="U4" s="97"/>
      <c r="V4" s="98">
        <v>7</v>
      </c>
      <c r="W4" s="71">
        <v>45.019999999999996</v>
      </c>
    </row>
    <row r="5" spans="1:23" x14ac:dyDescent="0.35">
      <c r="A5" s="10">
        <v>3</v>
      </c>
      <c r="B5" s="12" t="s">
        <v>67</v>
      </c>
      <c r="C5" s="12" t="s">
        <v>147</v>
      </c>
      <c r="D5" s="86" t="s">
        <v>75</v>
      </c>
      <c r="E5" s="86" t="s">
        <v>101</v>
      </c>
      <c r="F5" s="87" t="s">
        <v>99</v>
      </c>
      <c r="G5" s="11">
        <v>2</v>
      </c>
      <c r="H5" s="74">
        <f>SUM(L5:N5)</f>
        <v>46.339999999999996</v>
      </c>
      <c r="I5" s="79">
        <v>7.67</v>
      </c>
      <c r="J5" s="79">
        <v>8</v>
      </c>
      <c r="K5" s="79">
        <v>7.33</v>
      </c>
      <c r="L5" s="13">
        <f>+I5*3</f>
        <v>23.009999999999998</v>
      </c>
      <c r="M5" s="13">
        <f>+J5*2</f>
        <v>16</v>
      </c>
      <c r="N5" s="13">
        <f>+K5</f>
        <v>7.33</v>
      </c>
      <c r="P5" s="94">
        <v>3</v>
      </c>
      <c r="Q5" s="95" t="s">
        <v>67</v>
      </c>
      <c r="R5" s="95" t="s">
        <v>147</v>
      </c>
      <c r="S5" s="96" t="s">
        <v>75</v>
      </c>
      <c r="T5" s="96" t="s">
        <v>101</v>
      </c>
      <c r="U5" s="97" t="s">
        <v>99</v>
      </c>
      <c r="V5" s="98">
        <v>2</v>
      </c>
      <c r="W5" s="71">
        <v>46.339999999999996</v>
      </c>
    </row>
    <row r="6" spans="1:23" x14ac:dyDescent="0.35">
      <c r="A6" s="10">
        <v>4</v>
      </c>
      <c r="B6" s="12" t="s">
        <v>17</v>
      </c>
      <c r="C6" s="12" t="s">
        <v>147</v>
      </c>
      <c r="D6" s="86" t="s">
        <v>87</v>
      </c>
      <c r="E6" s="86" t="s">
        <v>101</v>
      </c>
      <c r="F6" s="87"/>
      <c r="G6" s="11">
        <v>1</v>
      </c>
      <c r="H6" s="74">
        <f>SUM(L6:N6)</f>
        <v>45.679999999999993</v>
      </c>
      <c r="I6" s="79">
        <v>7.67</v>
      </c>
      <c r="J6" s="79">
        <v>7.67</v>
      </c>
      <c r="K6" s="79">
        <v>7.33</v>
      </c>
      <c r="L6" s="13">
        <f>+I6*3</f>
        <v>23.009999999999998</v>
      </c>
      <c r="M6" s="13">
        <f>+J6*2</f>
        <v>15.34</v>
      </c>
      <c r="N6" s="13">
        <f>+K6</f>
        <v>7.33</v>
      </c>
      <c r="P6" s="94">
        <v>4</v>
      </c>
      <c r="Q6" s="95" t="s">
        <v>17</v>
      </c>
      <c r="R6" s="95" t="s">
        <v>147</v>
      </c>
      <c r="S6" s="96" t="s">
        <v>87</v>
      </c>
      <c r="T6" s="96" t="s">
        <v>101</v>
      </c>
      <c r="U6" s="97"/>
      <c r="V6" s="98">
        <v>1</v>
      </c>
      <c r="W6" s="71">
        <v>45.679999999999993</v>
      </c>
    </row>
    <row r="7" spans="1:23" x14ac:dyDescent="0.35">
      <c r="A7" s="10">
        <v>6</v>
      </c>
      <c r="B7" s="12" t="s">
        <v>26</v>
      </c>
      <c r="C7" s="12" t="s">
        <v>148</v>
      </c>
      <c r="D7" s="88" t="s">
        <v>72</v>
      </c>
      <c r="E7" s="88" t="s">
        <v>102</v>
      </c>
      <c r="F7" s="87"/>
      <c r="G7" s="11">
        <v>13</v>
      </c>
      <c r="H7" s="74">
        <f>SUM(L7:N7)</f>
        <v>43.99</v>
      </c>
      <c r="I7" s="79">
        <v>7.33</v>
      </c>
      <c r="J7" s="79">
        <v>8</v>
      </c>
      <c r="K7" s="79">
        <v>6</v>
      </c>
      <c r="L7" s="13">
        <f>+I7*3</f>
        <v>21.990000000000002</v>
      </c>
      <c r="M7" s="13">
        <f>+J7*2</f>
        <v>16</v>
      </c>
      <c r="N7" s="13">
        <f>+K7</f>
        <v>6</v>
      </c>
      <c r="P7" s="94">
        <v>6</v>
      </c>
      <c r="Q7" s="95" t="s">
        <v>27</v>
      </c>
      <c r="R7" s="95" t="s">
        <v>147</v>
      </c>
      <c r="S7" s="96" t="s">
        <v>95</v>
      </c>
      <c r="T7" s="96" t="s">
        <v>101</v>
      </c>
      <c r="U7" s="97"/>
      <c r="V7" s="98">
        <v>1</v>
      </c>
      <c r="W7" s="71">
        <v>43.66</v>
      </c>
    </row>
    <row r="8" spans="1:23" x14ac:dyDescent="0.35">
      <c r="A8" s="10">
        <v>7</v>
      </c>
      <c r="B8" s="12" t="s">
        <v>27</v>
      </c>
      <c r="C8" s="12" t="s">
        <v>147</v>
      </c>
      <c r="D8" s="86" t="s">
        <v>95</v>
      </c>
      <c r="E8" s="86" t="s">
        <v>101</v>
      </c>
      <c r="F8" s="87"/>
      <c r="G8" s="11">
        <v>1</v>
      </c>
      <c r="H8" s="74">
        <f>SUM(L8:N8)</f>
        <v>43.66</v>
      </c>
      <c r="I8" s="79">
        <v>7.33</v>
      </c>
      <c r="J8" s="79">
        <v>7.67</v>
      </c>
      <c r="K8" s="79">
        <v>6.33</v>
      </c>
      <c r="L8" s="13">
        <f>+I8*3</f>
        <v>21.990000000000002</v>
      </c>
      <c r="M8" s="13">
        <f>+J8*2</f>
        <v>15.34</v>
      </c>
      <c r="N8" s="13">
        <f>+K8</f>
        <v>6.33</v>
      </c>
      <c r="P8" s="94">
        <v>7</v>
      </c>
      <c r="Q8" s="95" t="s">
        <v>17</v>
      </c>
      <c r="R8" s="95" t="s">
        <v>147</v>
      </c>
      <c r="S8" s="96" t="s">
        <v>18</v>
      </c>
      <c r="T8" s="96" t="s">
        <v>101</v>
      </c>
      <c r="U8" s="97"/>
      <c r="V8" s="98">
        <v>10</v>
      </c>
      <c r="W8" s="71">
        <v>42</v>
      </c>
    </row>
    <row r="9" spans="1:23" x14ac:dyDescent="0.35">
      <c r="A9" s="10">
        <v>8</v>
      </c>
      <c r="B9" s="12" t="s">
        <v>66</v>
      </c>
      <c r="C9" s="12" t="s">
        <v>148</v>
      </c>
      <c r="D9" s="86" t="s">
        <v>98</v>
      </c>
      <c r="E9" s="88" t="s">
        <v>102</v>
      </c>
      <c r="F9" s="87"/>
      <c r="G9" s="11">
        <v>8</v>
      </c>
      <c r="H9" s="74">
        <f>SUM(L9:N9)</f>
        <v>42.33</v>
      </c>
      <c r="I9" s="79">
        <v>7.33</v>
      </c>
      <c r="J9" s="79">
        <v>6.67</v>
      </c>
      <c r="K9" s="79">
        <v>7</v>
      </c>
      <c r="L9" s="13">
        <f>+I9*3</f>
        <v>21.990000000000002</v>
      </c>
      <c r="M9" s="13">
        <f>+J9*2</f>
        <v>13.34</v>
      </c>
      <c r="N9" s="13">
        <f>+K9</f>
        <v>7</v>
      </c>
      <c r="P9" s="94">
        <v>8</v>
      </c>
      <c r="Q9" s="95" t="s">
        <v>17</v>
      </c>
      <c r="R9" s="95" t="s">
        <v>147</v>
      </c>
      <c r="S9" s="96" t="s">
        <v>90</v>
      </c>
      <c r="T9" s="96" t="s">
        <v>101</v>
      </c>
      <c r="U9" s="97"/>
      <c r="V9" s="98">
        <v>8</v>
      </c>
      <c r="W9" s="71">
        <v>41.67</v>
      </c>
    </row>
    <row r="10" spans="1:23" x14ac:dyDescent="0.35">
      <c r="A10" s="10">
        <v>12</v>
      </c>
      <c r="B10" s="12" t="s">
        <v>17</v>
      </c>
      <c r="C10" s="12" t="s">
        <v>147</v>
      </c>
      <c r="D10" s="86" t="s">
        <v>88</v>
      </c>
      <c r="E10" s="86" t="s">
        <v>101</v>
      </c>
      <c r="F10" s="87" t="s">
        <v>99</v>
      </c>
      <c r="G10" s="11">
        <v>13</v>
      </c>
      <c r="H10" s="74">
        <f>SUM(L10:N10)</f>
        <v>40.99</v>
      </c>
      <c r="I10" s="79">
        <v>7.33</v>
      </c>
      <c r="J10" s="79">
        <v>6</v>
      </c>
      <c r="K10" s="79">
        <v>7</v>
      </c>
      <c r="L10" s="13">
        <f>+I10*3</f>
        <v>21.990000000000002</v>
      </c>
      <c r="M10" s="13">
        <f>+J10*2</f>
        <v>12</v>
      </c>
      <c r="N10" s="13">
        <f>+K10</f>
        <v>7</v>
      </c>
      <c r="P10" s="94">
        <v>12</v>
      </c>
      <c r="Q10" s="95" t="s">
        <v>17</v>
      </c>
      <c r="R10" s="95" t="s">
        <v>147</v>
      </c>
      <c r="S10" s="96" t="s">
        <v>91</v>
      </c>
      <c r="T10" s="96" t="s">
        <v>101</v>
      </c>
      <c r="U10" s="97"/>
      <c r="V10" s="98">
        <v>12</v>
      </c>
      <c r="W10" s="71">
        <v>38.5</v>
      </c>
    </row>
    <row r="11" spans="1:23" x14ac:dyDescent="0.35">
      <c r="A11" s="10">
        <v>9</v>
      </c>
      <c r="B11" s="12" t="s">
        <v>17</v>
      </c>
      <c r="C11" s="12" t="s">
        <v>147</v>
      </c>
      <c r="D11" s="86" t="s">
        <v>18</v>
      </c>
      <c r="E11" s="86" t="s">
        <v>101</v>
      </c>
      <c r="F11" s="87"/>
      <c r="G11" s="11">
        <v>10</v>
      </c>
      <c r="H11" s="74">
        <f>SUM(L11:N11)</f>
        <v>42</v>
      </c>
      <c r="I11" s="79">
        <v>7</v>
      </c>
      <c r="J11" s="79">
        <v>7</v>
      </c>
      <c r="K11" s="79">
        <v>7</v>
      </c>
      <c r="L11" s="13">
        <f>+I11*3</f>
        <v>21</v>
      </c>
      <c r="M11" s="13">
        <f>+J11*2</f>
        <v>14</v>
      </c>
      <c r="N11" s="13">
        <f>+K11</f>
        <v>7</v>
      </c>
      <c r="P11" s="94">
        <v>9</v>
      </c>
      <c r="Q11" s="95" t="s">
        <v>25</v>
      </c>
      <c r="R11" s="95" t="s">
        <v>147</v>
      </c>
      <c r="S11" s="96" t="s">
        <v>74</v>
      </c>
      <c r="T11" s="96" t="s">
        <v>101</v>
      </c>
      <c r="U11" s="97"/>
      <c r="V11" s="98">
        <v>8</v>
      </c>
      <c r="W11" s="71">
        <v>41</v>
      </c>
    </row>
    <row r="12" spans="1:23" x14ac:dyDescent="0.35">
      <c r="A12" s="10">
        <v>10</v>
      </c>
      <c r="B12" s="12" t="s">
        <v>17</v>
      </c>
      <c r="C12" s="12" t="s">
        <v>147</v>
      </c>
      <c r="D12" s="86" t="s">
        <v>90</v>
      </c>
      <c r="E12" s="86" t="s">
        <v>101</v>
      </c>
      <c r="F12" s="87"/>
      <c r="G12" s="11">
        <v>8</v>
      </c>
      <c r="H12" s="74">
        <f>SUM(L12:N12)</f>
        <v>41.67</v>
      </c>
      <c r="I12" s="79">
        <v>7</v>
      </c>
      <c r="J12" s="79">
        <v>6.67</v>
      </c>
      <c r="K12" s="79">
        <v>7.33</v>
      </c>
      <c r="L12" s="13">
        <f>+I12*3</f>
        <v>21</v>
      </c>
      <c r="M12" s="13">
        <f>+J12*2</f>
        <v>13.34</v>
      </c>
      <c r="N12" s="13">
        <f>+K12</f>
        <v>7.33</v>
      </c>
      <c r="P12" s="94">
        <v>10</v>
      </c>
      <c r="Q12" s="95" t="s">
        <v>17</v>
      </c>
      <c r="R12" s="95" t="s">
        <v>147</v>
      </c>
      <c r="S12" s="96" t="s">
        <v>88</v>
      </c>
      <c r="T12" s="96" t="s">
        <v>101</v>
      </c>
      <c r="U12" s="97" t="s">
        <v>99</v>
      </c>
      <c r="V12" s="98">
        <v>13</v>
      </c>
      <c r="W12" s="71">
        <v>40.99</v>
      </c>
    </row>
    <row r="13" spans="1:23" x14ac:dyDescent="0.35">
      <c r="A13" s="10">
        <v>17</v>
      </c>
      <c r="B13" s="12" t="s">
        <v>66</v>
      </c>
      <c r="C13" s="12" t="s">
        <v>148</v>
      </c>
      <c r="D13" s="86" t="s">
        <v>86</v>
      </c>
      <c r="E13" s="88" t="s">
        <v>102</v>
      </c>
      <c r="F13" s="87" t="s">
        <v>99</v>
      </c>
      <c r="G13" s="11">
        <v>13</v>
      </c>
      <c r="H13" s="74">
        <f>SUM(L13:N13)</f>
        <v>39.319999999999993</v>
      </c>
      <c r="I13" s="79">
        <v>7</v>
      </c>
      <c r="J13" s="79">
        <v>6.33</v>
      </c>
      <c r="K13" s="81">
        <v>5.66</v>
      </c>
      <c r="L13" s="13">
        <f>+I13*3</f>
        <v>21</v>
      </c>
      <c r="M13" s="13">
        <f>+J13*2</f>
        <v>12.66</v>
      </c>
      <c r="N13" s="13">
        <f>+K13</f>
        <v>5.66</v>
      </c>
      <c r="P13" s="94">
        <v>17</v>
      </c>
      <c r="Q13" s="95" t="s">
        <v>25</v>
      </c>
      <c r="R13" s="95" t="s">
        <v>147</v>
      </c>
      <c r="S13" s="96" t="s">
        <v>85</v>
      </c>
      <c r="T13" s="96" t="s">
        <v>101</v>
      </c>
      <c r="U13" s="97"/>
      <c r="V13" s="98">
        <v>13</v>
      </c>
      <c r="W13" s="71">
        <v>12.67</v>
      </c>
    </row>
    <row r="14" spans="1:23" x14ac:dyDescent="0.35">
      <c r="A14" s="10">
        <v>19</v>
      </c>
      <c r="B14" s="12" t="s">
        <v>66</v>
      </c>
      <c r="C14" s="12" t="s">
        <v>148</v>
      </c>
      <c r="D14" s="86" t="s">
        <v>82</v>
      </c>
      <c r="E14" s="88" t="s">
        <v>102</v>
      </c>
      <c r="F14" s="87"/>
      <c r="G14" s="11">
        <v>2</v>
      </c>
      <c r="H14" s="74">
        <f>SUM(L14:N14)</f>
        <v>38.989999999999995</v>
      </c>
      <c r="I14" s="79">
        <v>7</v>
      </c>
      <c r="J14" s="79">
        <v>6.33</v>
      </c>
      <c r="K14" s="79">
        <v>5.33</v>
      </c>
      <c r="L14" s="13">
        <f>+I14*3</f>
        <v>21</v>
      </c>
      <c r="M14" s="13">
        <f>+J14*2</f>
        <v>12.66</v>
      </c>
      <c r="N14" s="13">
        <f>+K14</f>
        <v>5.33</v>
      </c>
      <c r="P14" s="99">
        <v>1</v>
      </c>
      <c r="Q14" s="100" t="s">
        <v>26</v>
      </c>
      <c r="R14" s="100" t="s">
        <v>148</v>
      </c>
      <c r="S14" s="101" t="s">
        <v>72</v>
      </c>
      <c r="T14" s="101" t="s">
        <v>102</v>
      </c>
      <c r="U14" s="102"/>
      <c r="V14" s="103">
        <v>13</v>
      </c>
      <c r="W14" s="104">
        <v>43.99</v>
      </c>
    </row>
    <row r="15" spans="1:23" x14ac:dyDescent="0.35">
      <c r="A15" s="10">
        <v>22</v>
      </c>
      <c r="B15" s="12" t="s">
        <v>16</v>
      </c>
      <c r="C15" s="12" t="s">
        <v>147</v>
      </c>
      <c r="D15" s="86" t="s">
        <v>94</v>
      </c>
      <c r="E15" s="86" t="s">
        <v>101</v>
      </c>
      <c r="F15" s="87" t="s">
        <v>99</v>
      </c>
      <c r="G15" s="11">
        <v>10</v>
      </c>
      <c r="H15" s="74">
        <f>SUM(L15:N15)</f>
        <v>38</v>
      </c>
      <c r="I15" s="79">
        <v>7</v>
      </c>
      <c r="J15" s="81">
        <v>5.5</v>
      </c>
      <c r="K15" s="79">
        <v>6</v>
      </c>
      <c r="L15" s="13">
        <f>+I15*3</f>
        <v>21</v>
      </c>
      <c r="M15" s="13">
        <f>+J15*2</f>
        <v>11</v>
      </c>
      <c r="N15" s="13">
        <f>+K15</f>
        <v>6</v>
      </c>
      <c r="P15" s="99">
        <v>4</v>
      </c>
      <c r="Q15" s="100" t="s">
        <v>38</v>
      </c>
      <c r="R15" s="100" t="s">
        <v>148</v>
      </c>
      <c r="S15" s="106" t="s">
        <v>79</v>
      </c>
      <c r="T15" s="101" t="s">
        <v>102</v>
      </c>
      <c r="U15" s="102"/>
      <c r="V15" s="103">
        <v>13</v>
      </c>
      <c r="W15" s="104">
        <v>39.33</v>
      </c>
    </row>
    <row r="16" spans="1:23" x14ac:dyDescent="0.35">
      <c r="A16" s="10">
        <v>13</v>
      </c>
      <c r="B16" s="12" t="s">
        <v>26</v>
      </c>
      <c r="C16" s="12" t="s">
        <v>148</v>
      </c>
      <c r="D16" s="88" t="s">
        <v>73</v>
      </c>
      <c r="E16" s="88" t="s">
        <v>102</v>
      </c>
      <c r="F16" s="87" t="s">
        <v>99</v>
      </c>
      <c r="G16" s="11">
        <v>15</v>
      </c>
      <c r="H16" s="74">
        <f>SUM(L16:N16)</f>
        <v>40.68</v>
      </c>
      <c r="I16" s="79">
        <v>6.67</v>
      </c>
      <c r="J16" s="79">
        <v>6</v>
      </c>
      <c r="K16" s="79">
        <v>8.67</v>
      </c>
      <c r="L16" s="13">
        <f>+I16*3</f>
        <v>20.009999999999998</v>
      </c>
      <c r="M16" s="13">
        <f>+J16*2</f>
        <v>12</v>
      </c>
      <c r="N16" s="13">
        <f>+K16</f>
        <v>8.67</v>
      </c>
      <c r="P16" s="94">
        <v>13</v>
      </c>
      <c r="Q16" s="95" t="s">
        <v>16</v>
      </c>
      <c r="R16" s="95" t="s">
        <v>147</v>
      </c>
      <c r="S16" s="96" t="s">
        <v>93</v>
      </c>
      <c r="T16" s="96" t="s">
        <v>101</v>
      </c>
      <c r="U16" s="97"/>
      <c r="V16" s="98">
        <v>8</v>
      </c>
      <c r="W16" s="71">
        <v>38.340000000000003</v>
      </c>
    </row>
    <row r="17" spans="1:23" x14ac:dyDescent="0.35">
      <c r="A17" s="10">
        <v>14</v>
      </c>
      <c r="B17" s="12" t="s">
        <v>27</v>
      </c>
      <c r="C17" s="12" t="s">
        <v>147</v>
      </c>
      <c r="D17" s="86" t="s">
        <v>97</v>
      </c>
      <c r="E17" s="86" t="s">
        <v>101</v>
      </c>
      <c r="F17" s="87"/>
      <c r="G17" s="11">
        <v>14</v>
      </c>
      <c r="H17" s="74">
        <f>SUM(L17:N17)</f>
        <v>40</v>
      </c>
      <c r="I17" s="79">
        <v>6.67</v>
      </c>
      <c r="J17" s="79">
        <v>6.33</v>
      </c>
      <c r="K17" s="79">
        <v>7.33</v>
      </c>
      <c r="L17" s="13">
        <f>+I17*3</f>
        <v>20.009999999999998</v>
      </c>
      <c r="M17" s="13">
        <f>+J17*2</f>
        <v>12.66</v>
      </c>
      <c r="N17" s="13">
        <f>+K17</f>
        <v>7.33</v>
      </c>
      <c r="P17" s="94">
        <v>14</v>
      </c>
      <c r="Q17" s="95" t="s">
        <v>16</v>
      </c>
      <c r="R17" s="95" t="s">
        <v>147</v>
      </c>
      <c r="S17" s="96" t="s">
        <v>94</v>
      </c>
      <c r="T17" s="96" t="s">
        <v>101</v>
      </c>
      <c r="U17" s="97" t="s">
        <v>99</v>
      </c>
      <c r="V17" s="98">
        <v>10</v>
      </c>
      <c r="W17" s="71">
        <v>38</v>
      </c>
    </row>
    <row r="18" spans="1:23" x14ac:dyDescent="0.35">
      <c r="A18" s="10">
        <v>21</v>
      </c>
      <c r="B18" s="12" t="s">
        <v>16</v>
      </c>
      <c r="C18" s="12" t="s">
        <v>147</v>
      </c>
      <c r="D18" s="86" t="s">
        <v>93</v>
      </c>
      <c r="E18" s="86" t="s">
        <v>101</v>
      </c>
      <c r="F18" s="87"/>
      <c r="G18" s="11">
        <v>8</v>
      </c>
      <c r="H18" s="74">
        <f>SUM(L18:N18)</f>
        <v>38.340000000000003</v>
      </c>
      <c r="I18" s="79">
        <v>6.67</v>
      </c>
      <c r="J18" s="79">
        <v>6.33</v>
      </c>
      <c r="K18" s="79">
        <v>5.67</v>
      </c>
      <c r="L18" s="13">
        <f>+I18*3</f>
        <v>20.009999999999998</v>
      </c>
      <c r="M18" s="13">
        <f>+J18*2</f>
        <v>12.66</v>
      </c>
      <c r="N18" s="13">
        <f>+K18</f>
        <v>5.67</v>
      </c>
      <c r="P18" s="99">
        <v>3</v>
      </c>
      <c r="Q18" s="100" t="s">
        <v>26</v>
      </c>
      <c r="R18" s="100" t="s">
        <v>148</v>
      </c>
      <c r="S18" s="101" t="s">
        <v>73</v>
      </c>
      <c r="T18" s="101" t="s">
        <v>102</v>
      </c>
      <c r="U18" s="102" t="s">
        <v>99</v>
      </c>
      <c r="V18" s="103">
        <v>15</v>
      </c>
      <c r="W18" s="104">
        <v>40.68</v>
      </c>
    </row>
    <row r="19" spans="1:23" x14ac:dyDescent="0.35">
      <c r="A19" s="10">
        <v>26</v>
      </c>
      <c r="B19" s="12" t="s">
        <v>26</v>
      </c>
      <c r="C19" s="12" t="s">
        <v>148</v>
      </c>
      <c r="D19" s="88" t="s">
        <v>69</v>
      </c>
      <c r="E19" s="88" t="s">
        <v>102</v>
      </c>
      <c r="F19" s="87" t="s">
        <v>99</v>
      </c>
      <c r="G19" s="11">
        <v>14</v>
      </c>
      <c r="H19" s="74">
        <f>SUM(L19:N19)</f>
        <v>35.849999999999994</v>
      </c>
      <c r="I19" s="79">
        <v>6.67</v>
      </c>
      <c r="J19" s="79">
        <v>4.67</v>
      </c>
      <c r="K19" s="81">
        <v>6.5</v>
      </c>
      <c r="L19" s="13">
        <f>+I19*3</f>
        <v>20.009999999999998</v>
      </c>
      <c r="M19" s="13">
        <f>+J19*2</f>
        <v>9.34</v>
      </c>
      <c r="N19" s="13">
        <f>+K19</f>
        <v>6.5</v>
      </c>
      <c r="P19" s="99">
        <v>8</v>
      </c>
      <c r="Q19" s="100" t="s">
        <v>66</v>
      </c>
      <c r="R19" s="100" t="s">
        <v>148</v>
      </c>
      <c r="S19" s="105" t="s">
        <v>82</v>
      </c>
      <c r="T19" s="101" t="s">
        <v>102</v>
      </c>
      <c r="U19" s="102"/>
      <c r="V19" s="103">
        <v>2</v>
      </c>
      <c r="W19" s="104">
        <v>38.989999999999995</v>
      </c>
    </row>
    <row r="20" spans="1:23" x14ac:dyDescent="0.35">
      <c r="A20" s="10">
        <v>15</v>
      </c>
      <c r="B20" s="12" t="s">
        <v>38</v>
      </c>
      <c r="C20" s="12" t="s">
        <v>148</v>
      </c>
      <c r="D20" s="89" t="s">
        <v>79</v>
      </c>
      <c r="E20" s="88" t="s">
        <v>102</v>
      </c>
      <c r="F20" s="87"/>
      <c r="G20" s="11">
        <v>13</v>
      </c>
      <c r="H20" s="74">
        <f>SUM(L20:N20)</f>
        <v>39.33</v>
      </c>
      <c r="I20" s="79">
        <v>6.33</v>
      </c>
      <c r="J20" s="79">
        <v>6.67</v>
      </c>
      <c r="K20" s="79">
        <v>7</v>
      </c>
      <c r="L20" s="13">
        <f>+I20*3</f>
        <v>18.990000000000002</v>
      </c>
      <c r="M20" s="13">
        <f>+J20*2</f>
        <v>13.34</v>
      </c>
      <c r="N20" s="13">
        <f>+K20</f>
        <v>7</v>
      </c>
      <c r="P20" s="94">
        <v>15</v>
      </c>
      <c r="Q20" s="95" t="s">
        <v>27</v>
      </c>
      <c r="R20" s="95" t="s">
        <v>147</v>
      </c>
      <c r="S20" s="96" t="s">
        <v>96</v>
      </c>
      <c r="T20" s="96" t="s">
        <v>101</v>
      </c>
      <c r="U20" s="97"/>
      <c r="V20" s="98">
        <v>13</v>
      </c>
      <c r="W20" s="71">
        <v>37.68</v>
      </c>
    </row>
    <row r="21" spans="1:23" x14ac:dyDescent="0.35">
      <c r="A21" s="10">
        <v>16</v>
      </c>
      <c r="B21" s="12" t="s">
        <v>38</v>
      </c>
      <c r="C21" s="12" t="s">
        <v>148</v>
      </c>
      <c r="D21" s="89" t="s">
        <v>81</v>
      </c>
      <c r="E21" s="88" t="s">
        <v>102</v>
      </c>
      <c r="F21" s="87" t="s">
        <v>99</v>
      </c>
      <c r="G21" s="11">
        <v>4</v>
      </c>
      <c r="H21" s="74">
        <f>SUM(L21:N21)</f>
        <v>39.32</v>
      </c>
      <c r="I21" s="79">
        <v>6.33</v>
      </c>
      <c r="J21" s="79">
        <v>6.33</v>
      </c>
      <c r="K21" s="79">
        <v>7.67</v>
      </c>
      <c r="L21" s="13">
        <f>+I21*3</f>
        <v>18.990000000000002</v>
      </c>
      <c r="M21" s="13">
        <f>+J21*2</f>
        <v>12.66</v>
      </c>
      <c r="N21" s="13">
        <f>+K21</f>
        <v>7.67</v>
      </c>
      <c r="P21" s="94">
        <v>16</v>
      </c>
      <c r="Q21" s="95" t="s">
        <v>16</v>
      </c>
      <c r="R21" s="95" t="s">
        <v>147</v>
      </c>
      <c r="S21" s="96" t="s">
        <v>92</v>
      </c>
      <c r="T21" s="96" t="s">
        <v>101</v>
      </c>
      <c r="U21" s="97" t="s">
        <v>99</v>
      </c>
      <c r="V21" s="98">
        <v>4</v>
      </c>
      <c r="W21" s="71">
        <v>32.349999999999994</v>
      </c>
    </row>
    <row r="22" spans="1:23" x14ac:dyDescent="0.35">
      <c r="A22" s="10">
        <v>23</v>
      </c>
      <c r="B22" s="12" t="s">
        <v>26</v>
      </c>
      <c r="C22" s="12" t="s">
        <v>148</v>
      </c>
      <c r="D22" s="88" t="s">
        <v>68</v>
      </c>
      <c r="E22" s="88" t="s">
        <v>102</v>
      </c>
      <c r="F22" s="87" t="s">
        <v>99</v>
      </c>
      <c r="G22" s="11">
        <v>10</v>
      </c>
      <c r="H22" s="74">
        <f>SUM(L22:N22)</f>
        <v>37.980000000000004</v>
      </c>
      <c r="I22" s="79">
        <v>6.33</v>
      </c>
      <c r="J22" s="79">
        <v>6.33</v>
      </c>
      <c r="K22" s="79">
        <v>6.33</v>
      </c>
      <c r="L22" s="13">
        <f>+I22*3</f>
        <v>18.990000000000002</v>
      </c>
      <c r="M22" s="13">
        <f>+J22*2</f>
        <v>12.66</v>
      </c>
      <c r="N22" s="13">
        <f>+K22</f>
        <v>6.33</v>
      </c>
      <c r="P22" s="99">
        <v>5</v>
      </c>
      <c r="Q22" s="100" t="s">
        <v>38</v>
      </c>
      <c r="R22" s="100" t="s">
        <v>148</v>
      </c>
      <c r="S22" s="106" t="s">
        <v>81</v>
      </c>
      <c r="T22" s="101" t="s">
        <v>102</v>
      </c>
      <c r="U22" s="102" t="s">
        <v>99</v>
      </c>
      <c r="V22" s="103">
        <v>4</v>
      </c>
      <c r="W22" s="104">
        <v>39.32</v>
      </c>
    </row>
    <row r="23" spans="1:23" x14ac:dyDescent="0.35">
      <c r="A23" s="10">
        <v>11</v>
      </c>
      <c r="B23" s="12" t="s">
        <v>25</v>
      </c>
      <c r="C23" s="12" t="s">
        <v>147</v>
      </c>
      <c r="D23" s="86" t="s">
        <v>74</v>
      </c>
      <c r="E23" s="86" t="s">
        <v>101</v>
      </c>
      <c r="F23" s="87"/>
      <c r="G23" s="11">
        <v>8</v>
      </c>
      <c r="H23" s="74">
        <f>SUM(L23:N23)</f>
        <v>41</v>
      </c>
      <c r="I23" s="79">
        <v>6</v>
      </c>
      <c r="J23" s="79">
        <v>8</v>
      </c>
      <c r="K23" s="80">
        <v>7</v>
      </c>
      <c r="L23" s="13">
        <f>+I23*3</f>
        <v>18</v>
      </c>
      <c r="M23" s="13">
        <f>+J23*2</f>
        <v>16</v>
      </c>
      <c r="N23" s="13">
        <f>+K23</f>
        <v>7</v>
      </c>
      <c r="O23" s="72"/>
      <c r="P23" s="94">
        <v>11</v>
      </c>
      <c r="Q23" s="95" t="s">
        <v>27</v>
      </c>
      <c r="R23" s="95" t="s">
        <v>147</v>
      </c>
      <c r="S23" s="96" t="s">
        <v>97</v>
      </c>
      <c r="T23" s="96" t="s">
        <v>101</v>
      </c>
      <c r="U23" s="97"/>
      <c r="V23" s="98">
        <v>14</v>
      </c>
      <c r="W23" s="71">
        <v>40</v>
      </c>
    </row>
    <row r="24" spans="1:23" x14ac:dyDescent="0.35">
      <c r="A24" s="10">
        <v>20</v>
      </c>
      <c r="B24" s="12" t="s">
        <v>17</v>
      </c>
      <c r="C24" s="12" t="s">
        <v>147</v>
      </c>
      <c r="D24" s="86" t="s">
        <v>91</v>
      </c>
      <c r="E24" s="86" t="s">
        <v>101</v>
      </c>
      <c r="F24" s="87"/>
      <c r="G24" s="11">
        <v>12</v>
      </c>
      <c r="H24" s="74">
        <f>SUM(L24:N24)</f>
        <v>38.5</v>
      </c>
      <c r="I24" s="79">
        <v>6</v>
      </c>
      <c r="J24" s="79">
        <v>6.67</v>
      </c>
      <c r="K24" s="81">
        <v>7.16</v>
      </c>
      <c r="L24" s="13">
        <f>+I24*3</f>
        <v>18</v>
      </c>
      <c r="M24" s="13">
        <f>+J24*2</f>
        <v>13.34</v>
      </c>
      <c r="N24" s="13">
        <f>+K24</f>
        <v>7.16</v>
      </c>
      <c r="P24" s="99">
        <v>2</v>
      </c>
      <c r="Q24" s="100" t="s">
        <v>66</v>
      </c>
      <c r="R24" s="100" t="s">
        <v>148</v>
      </c>
      <c r="S24" s="105" t="s">
        <v>98</v>
      </c>
      <c r="T24" s="101" t="s">
        <v>102</v>
      </c>
      <c r="U24" s="102"/>
      <c r="V24" s="103">
        <v>8</v>
      </c>
      <c r="W24" s="104">
        <v>42.33</v>
      </c>
    </row>
    <row r="25" spans="1:23" x14ac:dyDescent="0.35">
      <c r="A25" s="10">
        <v>25</v>
      </c>
      <c r="B25" s="12" t="s">
        <v>38</v>
      </c>
      <c r="C25" s="12" t="s">
        <v>148</v>
      </c>
      <c r="D25" s="89" t="s">
        <v>78</v>
      </c>
      <c r="E25" s="88" t="s">
        <v>102</v>
      </c>
      <c r="F25" s="87"/>
      <c r="G25" s="11">
        <v>6</v>
      </c>
      <c r="H25" s="74">
        <f>SUM(L25:N25)</f>
        <v>37.159999999999997</v>
      </c>
      <c r="I25" s="79">
        <v>6</v>
      </c>
      <c r="J25" s="79">
        <v>6.33</v>
      </c>
      <c r="K25" s="81">
        <v>6.5</v>
      </c>
      <c r="L25" s="13">
        <f>+I25*3</f>
        <v>18</v>
      </c>
      <c r="M25" s="13">
        <f>+J25*2</f>
        <v>12.66</v>
      </c>
      <c r="N25" s="13">
        <f>+K25</f>
        <v>6.5</v>
      </c>
      <c r="P25" s="99">
        <v>7</v>
      </c>
      <c r="Q25" s="100" t="s">
        <v>26</v>
      </c>
      <c r="R25" s="100" t="s">
        <v>148</v>
      </c>
      <c r="S25" s="101" t="s">
        <v>70</v>
      </c>
      <c r="T25" s="101" t="s">
        <v>102</v>
      </c>
      <c r="U25" s="102" t="s">
        <v>99</v>
      </c>
      <c r="V25" s="103">
        <v>12</v>
      </c>
      <c r="W25" s="104">
        <v>39.019999999999996</v>
      </c>
    </row>
    <row r="26" spans="1:23" x14ac:dyDescent="0.35">
      <c r="A26" s="10">
        <v>30</v>
      </c>
      <c r="B26" s="12" t="s">
        <v>38</v>
      </c>
      <c r="C26" s="12" t="s">
        <v>148</v>
      </c>
      <c r="D26" s="89" t="s">
        <v>80</v>
      </c>
      <c r="E26" s="88" t="s">
        <v>102</v>
      </c>
      <c r="F26" s="87"/>
      <c r="G26" s="11">
        <v>15</v>
      </c>
      <c r="H26" s="74">
        <f>SUM(L26:N26)</f>
        <v>32</v>
      </c>
      <c r="I26" s="79">
        <v>6</v>
      </c>
      <c r="J26" s="82">
        <v>7</v>
      </c>
      <c r="K26" s="79">
        <v>7</v>
      </c>
      <c r="L26" s="13">
        <f>+I26*3</f>
        <v>18</v>
      </c>
      <c r="M26" s="13">
        <f>+J26</f>
        <v>7</v>
      </c>
      <c r="N26" s="13">
        <f>+K26</f>
        <v>7</v>
      </c>
      <c r="O26" s="73"/>
      <c r="P26" s="99">
        <v>12</v>
      </c>
      <c r="Q26" s="100" t="s">
        <v>26</v>
      </c>
      <c r="R26" s="100" t="s">
        <v>148</v>
      </c>
      <c r="S26" s="101" t="s">
        <v>71</v>
      </c>
      <c r="T26" s="101" t="s">
        <v>102</v>
      </c>
      <c r="U26" s="102"/>
      <c r="V26" s="103">
        <v>5</v>
      </c>
      <c r="W26" s="104">
        <v>34.35</v>
      </c>
    </row>
    <row r="27" spans="1:23" x14ac:dyDescent="0.35">
      <c r="A27" s="10">
        <v>18</v>
      </c>
      <c r="B27" s="12" t="s">
        <v>26</v>
      </c>
      <c r="C27" s="12" t="s">
        <v>148</v>
      </c>
      <c r="D27" s="88" t="s">
        <v>70</v>
      </c>
      <c r="E27" s="88" t="s">
        <v>102</v>
      </c>
      <c r="F27" s="87" t="s">
        <v>99</v>
      </c>
      <c r="G27" s="11">
        <v>12</v>
      </c>
      <c r="H27" s="74">
        <f>SUM(L27:N27)</f>
        <v>39.019999999999996</v>
      </c>
      <c r="I27" s="79">
        <v>5.67</v>
      </c>
      <c r="J27" s="79">
        <v>7.67</v>
      </c>
      <c r="K27" s="79">
        <v>6.67</v>
      </c>
      <c r="L27" s="13">
        <f>+I27*3</f>
        <v>17.009999999999998</v>
      </c>
      <c r="M27" s="13">
        <f>+J27*2</f>
        <v>15.34</v>
      </c>
      <c r="N27" s="13">
        <f>+K27</f>
        <v>6.67</v>
      </c>
      <c r="P27" s="94">
        <v>18</v>
      </c>
      <c r="Q27" s="95" t="s">
        <v>25</v>
      </c>
      <c r="R27" s="95" t="s">
        <v>147</v>
      </c>
      <c r="S27" s="96" t="s">
        <v>84</v>
      </c>
      <c r="T27" s="96" t="s">
        <v>101</v>
      </c>
      <c r="U27" s="97"/>
      <c r="V27" s="98">
        <v>1</v>
      </c>
      <c r="W27" s="71">
        <v>10.66</v>
      </c>
    </row>
    <row r="28" spans="1:23" x14ac:dyDescent="0.35">
      <c r="A28" s="10">
        <v>24</v>
      </c>
      <c r="B28" s="12" t="s">
        <v>27</v>
      </c>
      <c r="C28" s="12" t="s">
        <v>147</v>
      </c>
      <c r="D28" s="86" t="s">
        <v>96</v>
      </c>
      <c r="E28" s="86" t="s">
        <v>101</v>
      </c>
      <c r="F28" s="87"/>
      <c r="G28" s="11">
        <v>13</v>
      </c>
      <c r="H28" s="74">
        <f>SUM(L28:N28)</f>
        <v>37.68</v>
      </c>
      <c r="I28" s="79">
        <v>5.67</v>
      </c>
      <c r="J28" s="79">
        <v>7</v>
      </c>
      <c r="K28" s="79">
        <v>6.67</v>
      </c>
      <c r="L28" s="13">
        <f>+I28*3</f>
        <v>17.009999999999998</v>
      </c>
      <c r="M28" s="13">
        <f>+J28*2</f>
        <v>14</v>
      </c>
      <c r="N28" s="13">
        <f>+K28</f>
        <v>6.67</v>
      </c>
      <c r="P28" s="99">
        <v>6</v>
      </c>
      <c r="Q28" s="100" t="s">
        <v>66</v>
      </c>
      <c r="R28" s="100" t="s">
        <v>148</v>
      </c>
      <c r="S28" s="105" t="s">
        <v>86</v>
      </c>
      <c r="T28" s="101" t="s">
        <v>102</v>
      </c>
      <c r="U28" s="102" t="s">
        <v>99</v>
      </c>
      <c r="V28" s="103">
        <v>13</v>
      </c>
      <c r="W28" s="104">
        <v>39.319999999999993</v>
      </c>
    </row>
    <row r="29" spans="1:23" x14ac:dyDescent="0.35">
      <c r="A29" s="10">
        <v>29</v>
      </c>
      <c r="B29" s="12" t="s">
        <v>16</v>
      </c>
      <c r="C29" s="12" t="s">
        <v>147</v>
      </c>
      <c r="D29" s="86" t="s">
        <v>92</v>
      </c>
      <c r="E29" s="86" t="s">
        <v>101</v>
      </c>
      <c r="F29" s="87" t="s">
        <v>99</v>
      </c>
      <c r="G29" s="11">
        <v>4</v>
      </c>
      <c r="H29" s="74">
        <f>SUM(L29:N29)</f>
        <v>32.349999999999994</v>
      </c>
      <c r="I29" s="79">
        <v>5.67</v>
      </c>
      <c r="J29" s="79">
        <v>4.67</v>
      </c>
      <c r="K29" s="79">
        <v>6</v>
      </c>
      <c r="L29" s="13">
        <f>+I29*3</f>
        <v>17.009999999999998</v>
      </c>
      <c r="M29" s="13">
        <f>+J29*2</f>
        <v>9.34</v>
      </c>
      <c r="N29" s="13">
        <f>+K29</f>
        <v>6</v>
      </c>
      <c r="P29" s="99">
        <v>11</v>
      </c>
      <c r="Q29" s="100" t="s">
        <v>26</v>
      </c>
      <c r="R29" s="100" t="s">
        <v>148</v>
      </c>
      <c r="S29" s="101" t="s">
        <v>69</v>
      </c>
      <c r="T29" s="101" t="s">
        <v>102</v>
      </c>
      <c r="U29" s="102" t="s">
        <v>99</v>
      </c>
      <c r="V29" s="103">
        <v>14</v>
      </c>
      <c r="W29" s="104">
        <v>35.849999999999994</v>
      </c>
    </row>
    <row r="30" spans="1:23" x14ac:dyDescent="0.35">
      <c r="A30" s="10">
        <v>28</v>
      </c>
      <c r="B30" s="12" t="s">
        <v>66</v>
      </c>
      <c r="C30" s="12" t="s">
        <v>148</v>
      </c>
      <c r="D30" s="86" t="s">
        <v>83</v>
      </c>
      <c r="E30" s="88" t="s">
        <v>102</v>
      </c>
      <c r="F30" s="87"/>
      <c r="G30" s="11">
        <v>10</v>
      </c>
      <c r="H30" s="74">
        <f>SUM(L30:N30)</f>
        <v>33.659999999999997</v>
      </c>
      <c r="I30" s="79">
        <v>5</v>
      </c>
      <c r="J30" s="79">
        <v>6.33</v>
      </c>
      <c r="K30" s="79">
        <v>6</v>
      </c>
      <c r="L30" s="13">
        <f>+I30*3</f>
        <v>15</v>
      </c>
      <c r="M30" s="13">
        <f>+J30*2</f>
        <v>12.66</v>
      </c>
      <c r="N30" s="13">
        <f>+K30</f>
        <v>6</v>
      </c>
      <c r="P30" s="99">
        <v>10</v>
      </c>
      <c r="Q30" s="100" t="s">
        <v>38</v>
      </c>
      <c r="R30" s="100" t="s">
        <v>148</v>
      </c>
      <c r="S30" s="106" t="s">
        <v>78</v>
      </c>
      <c r="T30" s="101" t="s">
        <v>102</v>
      </c>
      <c r="U30" s="102"/>
      <c r="V30" s="103">
        <v>6</v>
      </c>
      <c r="W30" s="104">
        <v>37.159999999999997</v>
      </c>
    </row>
    <row r="31" spans="1:23" x14ac:dyDescent="0.35">
      <c r="A31" s="10">
        <v>27</v>
      </c>
      <c r="B31" s="12" t="s">
        <v>26</v>
      </c>
      <c r="C31" s="12" t="s">
        <v>148</v>
      </c>
      <c r="D31" s="88" t="s">
        <v>71</v>
      </c>
      <c r="E31" s="88" t="s">
        <v>102</v>
      </c>
      <c r="F31" s="87"/>
      <c r="G31" s="11">
        <v>5</v>
      </c>
      <c r="H31" s="74">
        <f>SUM(L31:N31)</f>
        <v>34.35</v>
      </c>
      <c r="I31" s="79">
        <v>4.67</v>
      </c>
      <c r="J31" s="79">
        <v>6.67</v>
      </c>
      <c r="K31" s="79">
        <v>7</v>
      </c>
      <c r="L31" s="13">
        <f>+I31*3</f>
        <v>14.01</v>
      </c>
      <c r="M31" s="13">
        <f>+J31*2</f>
        <v>13.34</v>
      </c>
      <c r="N31" s="13">
        <f>+K31</f>
        <v>7</v>
      </c>
      <c r="P31" s="99">
        <v>9</v>
      </c>
      <c r="Q31" s="100" t="s">
        <v>26</v>
      </c>
      <c r="R31" s="100" t="s">
        <v>148</v>
      </c>
      <c r="S31" s="101" t="s">
        <v>68</v>
      </c>
      <c r="T31" s="101" t="s">
        <v>102</v>
      </c>
      <c r="U31" s="102" t="s">
        <v>99</v>
      </c>
      <c r="V31" s="103">
        <v>10</v>
      </c>
      <c r="W31" s="104">
        <v>37.980000000000004</v>
      </c>
    </row>
    <row r="32" spans="1:23" x14ac:dyDescent="0.35">
      <c r="A32" s="10">
        <v>31</v>
      </c>
      <c r="B32" s="12" t="s">
        <v>25</v>
      </c>
      <c r="C32" s="12" t="s">
        <v>147</v>
      </c>
      <c r="D32" s="86" t="s">
        <v>85</v>
      </c>
      <c r="E32" s="86" t="s">
        <v>101</v>
      </c>
      <c r="F32" s="87"/>
      <c r="G32" s="11">
        <v>13</v>
      </c>
      <c r="H32" s="74">
        <f>SUM(L32:N32)</f>
        <v>12.67</v>
      </c>
      <c r="I32" s="79">
        <v>0</v>
      </c>
      <c r="J32" s="82">
        <v>6</v>
      </c>
      <c r="K32" s="79">
        <v>6.67</v>
      </c>
      <c r="L32" s="13">
        <f>+I32*3</f>
        <v>0</v>
      </c>
      <c r="M32" s="13">
        <f>+J32</f>
        <v>6</v>
      </c>
      <c r="N32" s="13">
        <f>+K32</f>
        <v>6.67</v>
      </c>
      <c r="O32" s="72"/>
      <c r="P32" s="99">
        <v>13</v>
      </c>
      <c r="Q32" s="100" t="s">
        <v>66</v>
      </c>
      <c r="R32" s="100" t="s">
        <v>148</v>
      </c>
      <c r="S32" s="105" t="s">
        <v>83</v>
      </c>
      <c r="T32" s="101" t="s">
        <v>102</v>
      </c>
      <c r="U32" s="102"/>
      <c r="V32" s="103">
        <v>10</v>
      </c>
      <c r="W32" s="104">
        <v>33.659999999999997</v>
      </c>
    </row>
    <row r="33" spans="1:23" x14ac:dyDescent="0.35">
      <c r="A33" s="10">
        <v>32</v>
      </c>
      <c r="B33" s="12" t="s">
        <v>25</v>
      </c>
      <c r="C33" s="12" t="s">
        <v>147</v>
      </c>
      <c r="D33" s="86" t="s">
        <v>84</v>
      </c>
      <c r="E33" s="86" t="s">
        <v>101</v>
      </c>
      <c r="F33" s="87"/>
      <c r="G33" s="11">
        <v>1</v>
      </c>
      <c r="H33" s="74">
        <f>SUM(L33:N33)</f>
        <v>10.66</v>
      </c>
      <c r="I33" s="79">
        <v>0</v>
      </c>
      <c r="J33" s="79">
        <v>5.33</v>
      </c>
      <c r="K33" s="79">
        <v>0</v>
      </c>
      <c r="L33" s="13">
        <f>+I33*3</f>
        <v>0</v>
      </c>
      <c r="M33" s="13">
        <f>+J33*2</f>
        <v>10.66</v>
      </c>
      <c r="N33" s="13">
        <f>+K33</f>
        <v>0</v>
      </c>
      <c r="P33" s="99">
        <v>14</v>
      </c>
      <c r="Q33" s="100" t="s">
        <v>38</v>
      </c>
      <c r="R33" s="100" t="s">
        <v>148</v>
      </c>
      <c r="S33" s="106" t="s">
        <v>80</v>
      </c>
      <c r="T33" s="101" t="s">
        <v>102</v>
      </c>
      <c r="U33" s="102"/>
      <c r="V33" s="103">
        <v>15</v>
      </c>
      <c r="W33" s="104">
        <v>32</v>
      </c>
    </row>
    <row r="34" spans="1:23" s="14" customFormat="1" x14ac:dyDescent="0.35">
      <c r="A34" s="18"/>
      <c r="B34" s="18"/>
      <c r="C34" s="18"/>
      <c r="D34" s="15"/>
      <c r="E34" s="15"/>
      <c r="F34" s="15"/>
      <c r="G34" s="2"/>
      <c r="H34" s="16"/>
      <c r="I34" s="83"/>
      <c r="J34" s="83"/>
      <c r="K34" s="83"/>
      <c r="L34" s="17"/>
      <c r="M34" s="17"/>
      <c r="N34" s="17"/>
      <c r="P34" s="18"/>
      <c r="Q34" s="18"/>
      <c r="R34" s="18"/>
      <c r="S34" s="15"/>
      <c r="T34" s="15"/>
      <c r="U34" s="15"/>
      <c r="V34" s="2"/>
      <c r="W34" s="16"/>
    </row>
    <row r="35" spans="1:23" s="14" customFormat="1" x14ac:dyDescent="0.35">
      <c r="A35" s="18"/>
      <c r="B35" s="18"/>
      <c r="C35" s="18"/>
      <c r="D35" s="15"/>
      <c r="E35" s="15"/>
      <c r="F35" s="15"/>
      <c r="G35" s="2"/>
      <c r="H35" s="16"/>
      <c r="I35" s="83"/>
      <c r="J35" s="83"/>
      <c r="K35" s="83"/>
      <c r="L35" s="17"/>
      <c r="M35" s="17"/>
      <c r="N35" s="17"/>
      <c r="P35" s="18"/>
      <c r="Q35" s="18"/>
      <c r="R35" s="18"/>
      <c r="S35" s="15"/>
      <c r="T35" s="15"/>
      <c r="U35" s="15"/>
      <c r="V35" s="2"/>
      <c r="W35" s="16"/>
    </row>
    <row r="36" spans="1:23" s="14" customFormat="1" x14ac:dyDescent="0.35">
      <c r="A36" s="18"/>
      <c r="B36" s="18"/>
      <c r="C36" s="18"/>
      <c r="D36" s="15"/>
      <c r="E36" s="15"/>
      <c r="F36" s="15"/>
      <c r="G36" s="2"/>
      <c r="H36" s="16"/>
      <c r="I36" s="83"/>
      <c r="J36" s="83"/>
      <c r="K36" s="83"/>
      <c r="L36" s="17"/>
      <c r="M36" s="17"/>
      <c r="N36" s="17"/>
      <c r="P36" s="18"/>
      <c r="Q36" s="18"/>
      <c r="R36" s="18"/>
      <c r="S36" s="15"/>
      <c r="T36" s="15"/>
      <c r="U36" s="15"/>
      <c r="V36" s="2"/>
      <c r="W36" s="16"/>
    </row>
    <row r="37" spans="1:23" s="14" customFormat="1" x14ac:dyDescent="0.35">
      <c r="A37" s="18"/>
      <c r="B37" s="18"/>
      <c r="C37" s="18"/>
      <c r="D37" s="15"/>
      <c r="E37" s="15"/>
      <c r="F37" s="15"/>
      <c r="G37" s="2"/>
      <c r="H37" s="16"/>
      <c r="I37" s="83"/>
      <c r="J37" s="83"/>
      <c r="K37" s="83"/>
      <c r="L37" s="17"/>
      <c r="M37" s="17"/>
      <c r="N37" s="17"/>
      <c r="P37" s="18"/>
      <c r="Q37" s="18"/>
      <c r="R37" s="18"/>
      <c r="S37" s="15"/>
      <c r="T37" s="15"/>
      <c r="U37" s="15"/>
      <c r="V37" s="2"/>
      <c r="W37" s="16"/>
    </row>
    <row r="38" spans="1:23" s="14" customFormat="1" x14ac:dyDescent="0.35">
      <c r="A38" s="18"/>
      <c r="B38" s="18"/>
      <c r="C38" s="18"/>
      <c r="D38" s="15"/>
      <c r="E38" s="15"/>
      <c r="F38" s="15"/>
      <c r="G38" s="2"/>
      <c r="H38" s="16"/>
      <c r="I38" s="83"/>
      <c r="J38" s="83"/>
      <c r="K38" s="83"/>
      <c r="L38" s="17"/>
      <c r="M38" s="17"/>
      <c r="N38" s="17"/>
      <c r="P38" s="18"/>
      <c r="Q38" s="18"/>
      <c r="R38" s="18"/>
      <c r="S38" s="15"/>
      <c r="T38" s="15"/>
      <c r="U38" s="15"/>
      <c r="V38" s="2"/>
      <c r="W38" s="16"/>
    </row>
    <row r="39" spans="1:23" s="14" customFormat="1" x14ac:dyDescent="0.35">
      <c r="A39" s="18"/>
      <c r="B39" s="18"/>
      <c r="C39" s="18"/>
      <c r="D39" s="15"/>
      <c r="E39" s="15"/>
      <c r="F39" s="15"/>
      <c r="G39" s="2"/>
      <c r="H39" s="16"/>
      <c r="I39" s="83"/>
      <c r="J39" s="83"/>
      <c r="K39" s="83"/>
      <c r="L39" s="17"/>
      <c r="M39" s="17"/>
      <c r="N39" s="17"/>
      <c r="P39" s="18"/>
      <c r="Q39" s="18"/>
      <c r="R39" s="18"/>
      <c r="S39" s="15"/>
      <c r="T39" s="15"/>
      <c r="U39" s="15"/>
      <c r="V39" s="2"/>
      <c r="W39" s="16"/>
    </row>
    <row r="40" spans="1:23" x14ac:dyDescent="0.35">
      <c r="A40" s="7"/>
      <c r="B40" s="7"/>
      <c r="C40" s="7"/>
      <c r="D40" s="4"/>
      <c r="E40" s="4"/>
      <c r="F40" s="4"/>
      <c r="G40" s="34"/>
      <c r="H40" s="76"/>
      <c r="I40" s="84"/>
      <c r="J40" s="84"/>
      <c r="K40" s="84"/>
      <c r="L40" s="6"/>
      <c r="M40" s="6"/>
      <c r="N40" s="6"/>
      <c r="P40" s="7"/>
      <c r="Q40" s="7"/>
      <c r="R40" s="7"/>
      <c r="S40" s="4"/>
      <c r="T40" s="4"/>
      <c r="U40" s="4"/>
      <c r="V40" s="34"/>
      <c r="W40" s="76"/>
    </row>
  </sheetData>
  <autoFilter ref="A1:W1" xr:uid="{A65AF3CC-4821-4731-ADBE-413560A10C5F}">
    <sortState ref="A2:W33">
      <sortCondition descending="1" ref="I1"/>
    </sortState>
  </autoFilter>
  <sortState ref="P2:W33">
    <sortCondition ref="R2:R33"/>
    <sortCondition descending="1" ref="W2:W33"/>
  </sortState>
  <phoneticPr fontId="5" type="noConversion"/>
  <pageMargins left="0.7" right="0.7" top="0.75" bottom="0.75" header="0.3" footer="0.3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7255-1D86-44CC-98CE-45477A6A5B82}">
  <sheetPr>
    <pageSetUpPr fitToPage="1"/>
  </sheetPr>
  <dimension ref="A1:AM49"/>
  <sheetViews>
    <sheetView topLeftCell="C1" zoomScale="70" zoomScaleNormal="70" workbookViewId="0">
      <selection activeCell="F37" sqref="F37"/>
    </sheetView>
  </sheetViews>
  <sheetFormatPr defaultColWidth="9.08984375" defaultRowHeight="14.5" x14ac:dyDescent="0.35"/>
  <cols>
    <col min="1" max="1" width="25" hidden="1" customWidth="1"/>
    <col min="2" max="2" width="11.54296875" bestFit="1" customWidth="1"/>
    <col min="3" max="3" width="19.90625" customWidth="1"/>
    <col min="4" max="4" width="4.54296875" style="9" customWidth="1"/>
    <col min="5" max="5" width="17.36328125" bestFit="1" customWidth="1"/>
    <col min="6" max="6" width="10.26953125" style="5" bestFit="1" customWidth="1"/>
    <col min="7" max="7" width="5.90625" style="5" customWidth="1"/>
    <col min="8" max="8" width="11.81640625" style="5" bestFit="1" customWidth="1"/>
    <col min="9" max="13" width="5.90625" style="5" customWidth="1"/>
    <col min="14" max="14" width="2" customWidth="1"/>
    <col min="15" max="15" width="11.54296875" bestFit="1" customWidth="1"/>
    <col min="16" max="16" width="18.26953125" bestFit="1" customWidth="1"/>
    <col min="17" max="17" width="7.08984375" style="9" bestFit="1" customWidth="1"/>
    <col min="18" max="18" width="15.36328125" bestFit="1" customWidth="1"/>
    <col min="19" max="22" width="5.7265625" style="5" customWidth="1"/>
    <col min="23" max="23" width="4.36328125" style="5" bestFit="1" customWidth="1"/>
    <col min="24" max="26" width="5.7265625" style="5" customWidth="1"/>
    <col min="27" max="27" width="2" customWidth="1"/>
    <col min="28" max="28" width="11.54296875" bestFit="1" customWidth="1"/>
    <col min="29" max="29" width="17.08984375" customWidth="1"/>
    <col min="30" max="30" width="3.26953125" style="9" customWidth="1"/>
    <col min="31" max="31" width="15.36328125" bestFit="1" customWidth="1"/>
    <col min="32" max="32" width="5.7265625" style="5" customWidth="1"/>
    <col min="34" max="35" width="5.36328125" bestFit="1" customWidth="1"/>
    <col min="36" max="36" width="4.36328125" bestFit="1" customWidth="1"/>
  </cols>
  <sheetData>
    <row r="1" spans="1:39" x14ac:dyDescent="0.35">
      <c r="E1" s="7" t="s">
        <v>32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 t="s">
        <v>33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 t="s">
        <v>34</v>
      </c>
      <c r="AG1" s="21"/>
    </row>
    <row r="2" spans="1:39" x14ac:dyDescent="0.35">
      <c r="A2" s="23" t="s">
        <v>35</v>
      </c>
      <c r="B2" s="22"/>
      <c r="C2" s="22"/>
      <c r="D2" s="107" t="s">
        <v>0</v>
      </c>
      <c r="E2" s="107"/>
      <c r="F2" s="107"/>
      <c r="G2" s="31"/>
      <c r="H2" s="31" t="s">
        <v>14</v>
      </c>
      <c r="I2" s="31" t="s">
        <v>15</v>
      </c>
      <c r="J2" s="31" t="s">
        <v>13</v>
      </c>
      <c r="K2" s="31" t="s">
        <v>11</v>
      </c>
      <c r="L2" s="31" t="s">
        <v>12</v>
      </c>
      <c r="M2" s="31" t="s">
        <v>13</v>
      </c>
      <c r="N2" s="24"/>
      <c r="O2" s="24"/>
      <c r="P2" s="24"/>
      <c r="Q2" s="107" t="s">
        <v>1</v>
      </c>
      <c r="R2" s="107"/>
      <c r="S2" s="107"/>
      <c r="T2" s="31"/>
      <c r="U2" s="31" t="s">
        <v>14</v>
      </c>
      <c r="V2" s="31" t="s">
        <v>15</v>
      </c>
      <c r="W2" s="31" t="s">
        <v>13</v>
      </c>
      <c r="X2" s="31" t="s">
        <v>11</v>
      </c>
      <c r="Y2" s="31" t="s">
        <v>12</v>
      </c>
      <c r="Z2" s="31" t="s">
        <v>13</v>
      </c>
      <c r="AA2" s="24"/>
      <c r="AB2" s="24"/>
      <c r="AC2" s="24"/>
      <c r="AD2" s="107" t="s">
        <v>2</v>
      </c>
      <c r="AE2" s="107"/>
      <c r="AF2" s="107"/>
      <c r="AG2" s="31"/>
      <c r="AH2" s="31" t="s">
        <v>14</v>
      </c>
      <c r="AI2" s="31" t="s">
        <v>15</v>
      </c>
      <c r="AJ2" s="31" t="s">
        <v>13</v>
      </c>
      <c r="AK2" s="31" t="s">
        <v>11</v>
      </c>
      <c r="AL2" s="31" t="s">
        <v>12</v>
      </c>
      <c r="AM2" s="31" t="s">
        <v>13</v>
      </c>
    </row>
    <row r="3" spans="1:39" x14ac:dyDescent="0.35">
      <c r="A3" s="25"/>
      <c r="B3" s="108" t="s">
        <v>36</v>
      </c>
      <c r="C3" s="26" t="s">
        <v>37</v>
      </c>
      <c r="D3" s="1" t="s">
        <v>3</v>
      </c>
      <c r="E3" s="27" t="s">
        <v>38</v>
      </c>
      <c r="F3" s="27">
        <v>6</v>
      </c>
      <c r="G3" s="32">
        <f>SUM(H3:J3)</f>
        <v>37.659999999999997</v>
      </c>
      <c r="H3" s="93">
        <f>3*K3</f>
        <v>18</v>
      </c>
      <c r="I3" s="93">
        <f>2*L3</f>
        <v>12.66</v>
      </c>
      <c r="J3" s="93">
        <f>+M3</f>
        <v>7</v>
      </c>
      <c r="K3" s="90">
        <v>6</v>
      </c>
      <c r="L3" s="90">
        <v>6.33</v>
      </c>
      <c r="M3" s="90">
        <v>7</v>
      </c>
      <c r="N3" s="22"/>
      <c r="O3" s="108" t="s">
        <v>36</v>
      </c>
      <c r="P3" s="26" t="s">
        <v>39</v>
      </c>
      <c r="Q3" s="1" t="s">
        <v>3</v>
      </c>
      <c r="R3" s="27" t="s">
        <v>40</v>
      </c>
      <c r="S3" s="27">
        <v>12</v>
      </c>
      <c r="T3" s="32">
        <f>SUM(U3:W3)</f>
        <v>39.019999999999996</v>
      </c>
      <c r="U3" s="93">
        <f>3*X3</f>
        <v>17.009999999999998</v>
      </c>
      <c r="V3" s="93">
        <f>2*Y3</f>
        <v>15.34</v>
      </c>
      <c r="W3" s="93">
        <f>+Z3</f>
        <v>6.67</v>
      </c>
      <c r="X3" s="90">
        <v>5.67</v>
      </c>
      <c r="Y3" s="90">
        <v>7.67</v>
      </c>
      <c r="Z3" s="90">
        <v>6.67</v>
      </c>
      <c r="AA3" s="22"/>
      <c r="AB3" s="108" t="s">
        <v>36</v>
      </c>
      <c r="AC3" s="26" t="s">
        <v>39</v>
      </c>
      <c r="AD3" s="1" t="s">
        <v>3</v>
      </c>
      <c r="AE3" s="27" t="s">
        <v>41</v>
      </c>
      <c r="AF3" s="27">
        <v>13</v>
      </c>
      <c r="AG3" s="32">
        <f>SUM(AH3:AJ3)</f>
        <v>39.319999999999993</v>
      </c>
      <c r="AH3" s="93">
        <f>3*AK3</f>
        <v>21</v>
      </c>
      <c r="AI3" s="93">
        <f>2*AL3</f>
        <v>12.66</v>
      </c>
      <c r="AJ3" s="93">
        <f>+AM3</f>
        <v>5.66</v>
      </c>
      <c r="AK3" s="90">
        <v>7</v>
      </c>
      <c r="AL3" s="90">
        <v>6.33</v>
      </c>
      <c r="AM3" s="92">
        <v>5.66</v>
      </c>
    </row>
    <row r="4" spans="1:39" x14ac:dyDescent="0.35">
      <c r="A4" s="23">
        <v>6</v>
      </c>
      <c r="B4" s="108"/>
      <c r="C4" s="27" t="s">
        <v>42</v>
      </c>
      <c r="D4" s="1" t="s">
        <v>4</v>
      </c>
      <c r="E4" s="27" t="s">
        <v>43</v>
      </c>
      <c r="F4" s="27">
        <v>10</v>
      </c>
      <c r="G4" s="32">
        <f t="shared" ref="G4:G5" si="0">SUM(H4:J4)</f>
        <v>36.01</v>
      </c>
      <c r="H4" s="93">
        <f t="shared" ref="H4:H5" si="1">3*K4</f>
        <v>21</v>
      </c>
      <c r="I4" s="93">
        <f t="shared" ref="I4:I5" si="2">2*L4</f>
        <v>9.34</v>
      </c>
      <c r="J4" s="93">
        <f t="shared" ref="J4:J5" si="3">+M4</f>
        <v>5.67</v>
      </c>
      <c r="K4" s="90">
        <v>7</v>
      </c>
      <c r="L4" s="90">
        <v>4.67</v>
      </c>
      <c r="M4" s="90">
        <v>5.67</v>
      </c>
      <c r="N4" s="22"/>
      <c r="O4" s="108"/>
      <c r="P4" s="27" t="s">
        <v>44</v>
      </c>
      <c r="Q4" s="1" t="s">
        <v>4</v>
      </c>
      <c r="R4" s="27" t="s">
        <v>38</v>
      </c>
      <c r="S4" s="27">
        <v>13</v>
      </c>
      <c r="T4" s="32">
        <f t="shared" ref="T4:T5" si="4">SUM(U4:W4)</f>
        <v>39.33</v>
      </c>
      <c r="U4" s="93">
        <f t="shared" ref="U4:U5" si="5">3*X4</f>
        <v>18.990000000000002</v>
      </c>
      <c r="V4" s="93">
        <f t="shared" ref="V4:V5" si="6">2*Y4</f>
        <v>13.34</v>
      </c>
      <c r="W4" s="93">
        <f t="shared" ref="W4:W5" si="7">+Z4</f>
        <v>7</v>
      </c>
      <c r="X4" s="90">
        <v>6.33</v>
      </c>
      <c r="Y4" s="90">
        <v>6.67</v>
      </c>
      <c r="Z4" s="90">
        <v>7</v>
      </c>
      <c r="AA4" s="22"/>
      <c r="AB4" s="108"/>
      <c r="AC4" s="27" t="s">
        <v>42</v>
      </c>
      <c r="AD4" s="1" t="s">
        <v>4</v>
      </c>
      <c r="AE4" s="27" t="s">
        <v>45</v>
      </c>
      <c r="AF4" s="28">
        <v>1</v>
      </c>
      <c r="AG4" s="32">
        <f t="shared" ref="AG4:AG5" si="8">SUM(AH4:AJ4)</f>
        <v>19.66</v>
      </c>
      <c r="AH4" s="93">
        <f t="shared" ref="AH4:AH5" si="9">3*AK4</f>
        <v>0</v>
      </c>
      <c r="AI4" s="93">
        <f t="shared" ref="AI4:AI5" si="10">2*AL4</f>
        <v>12.66</v>
      </c>
      <c r="AJ4" s="93">
        <f t="shared" ref="AJ4:AJ5" si="11">+AM4</f>
        <v>7</v>
      </c>
      <c r="AK4" s="90">
        <v>0</v>
      </c>
      <c r="AL4" s="90">
        <v>6.33</v>
      </c>
      <c r="AM4" s="90">
        <v>7</v>
      </c>
    </row>
    <row r="5" spans="1:39" x14ac:dyDescent="0.35">
      <c r="A5" s="23">
        <v>6</v>
      </c>
      <c r="B5" s="108"/>
      <c r="C5" s="27" t="s">
        <v>44</v>
      </c>
      <c r="D5" s="1" t="s">
        <v>5</v>
      </c>
      <c r="E5" s="27" t="s">
        <v>47</v>
      </c>
      <c r="F5" s="27">
        <v>1</v>
      </c>
      <c r="G5" s="32">
        <f t="shared" si="0"/>
        <v>45.679999999999993</v>
      </c>
      <c r="H5" s="93">
        <f t="shared" si="1"/>
        <v>23.009999999999998</v>
      </c>
      <c r="I5" s="93">
        <f t="shared" si="2"/>
        <v>15.34</v>
      </c>
      <c r="J5" s="93">
        <f t="shared" si="3"/>
        <v>7.33</v>
      </c>
      <c r="K5" s="90">
        <v>7.67</v>
      </c>
      <c r="L5" s="90">
        <v>7.67</v>
      </c>
      <c r="M5" s="90">
        <v>7.33</v>
      </c>
      <c r="N5" s="22"/>
      <c r="O5" s="108"/>
      <c r="P5" s="27" t="s">
        <v>48</v>
      </c>
      <c r="Q5" s="1" t="s">
        <v>5</v>
      </c>
      <c r="R5" s="27" t="s">
        <v>45</v>
      </c>
      <c r="S5" s="27">
        <v>8</v>
      </c>
      <c r="T5" s="32">
        <f t="shared" si="4"/>
        <v>42.33</v>
      </c>
      <c r="U5" s="93">
        <f t="shared" si="5"/>
        <v>21.990000000000002</v>
      </c>
      <c r="V5" s="93">
        <f t="shared" si="6"/>
        <v>13.34</v>
      </c>
      <c r="W5" s="93">
        <f t="shared" si="7"/>
        <v>7</v>
      </c>
      <c r="X5" s="90">
        <v>7.33</v>
      </c>
      <c r="Y5" s="90">
        <v>6.67</v>
      </c>
      <c r="Z5" s="90">
        <v>7</v>
      </c>
      <c r="AA5" s="22"/>
      <c r="AB5" s="108"/>
      <c r="AC5" s="27" t="s">
        <v>44</v>
      </c>
      <c r="AD5" s="1" t="s">
        <v>5</v>
      </c>
      <c r="AE5" s="27" t="s">
        <v>43</v>
      </c>
      <c r="AF5" s="27">
        <v>8</v>
      </c>
      <c r="AG5" s="32">
        <f t="shared" si="8"/>
        <v>37.01</v>
      </c>
      <c r="AH5" s="93">
        <f t="shared" si="9"/>
        <v>20.009999999999998</v>
      </c>
      <c r="AI5" s="93">
        <f t="shared" si="10"/>
        <v>11</v>
      </c>
      <c r="AJ5" s="93">
        <f t="shared" si="11"/>
        <v>6</v>
      </c>
      <c r="AK5" s="90">
        <v>6.67</v>
      </c>
      <c r="AL5" s="92">
        <v>5.5</v>
      </c>
      <c r="AM5" s="90">
        <v>6</v>
      </c>
    </row>
    <row r="6" spans="1:39" x14ac:dyDescent="0.35">
      <c r="A6" s="23">
        <v>7</v>
      </c>
      <c r="B6" s="22"/>
      <c r="C6" s="22"/>
      <c r="D6" s="23"/>
      <c r="E6" s="22"/>
      <c r="F6" s="22"/>
      <c r="G6" s="29"/>
      <c r="H6" s="91"/>
      <c r="I6" s="91"/>
      <c r="J6" s="91"/>
      <c r="K6" s="91"/>
      <c r="L6" s="91"/>
      <c r="M6" s="91"/>
      <c r="N6" s="22"/>
      <c r="O6" s="22"/>
      <c r="P6" s="22"/>
      <c r="Q6" s="23"/>
      <c r="R6" s="22"/>
      <c r="S6" s="29"/>
      <c r="T6" s="29"/>
      <c r="U6" s="91"/>
      <c r="V6" s="91"/>
      <c r="W6" s="91"/>
      <c r="X6" s="91"/>
      <c r="Y6" s="91"/>
      <c r="Z6" s="91"/>
      <c r="AA6" s="22"/>
      <c r="AB6" s="22"/>
      <c r="AC6" s="22"/>
      <c r="AD6" s="23"/>
      <c r="AE6" s="22"/>
      <c r="AF6" s="22"/>
      <c r="AG6" s="29"/>
      <c r="AH6" s="91"/>
      <c r="AI6" s="91"/>
      <c r="AJ6" s="91"/>
      <c r="AK6" s="91"/>
      <c r="AL6" s="91"/>
      <c r="AM6" s="91"/>
    </row>
    <row r="7" spans="1:39" x14ac:dyDescent="0.35">
      <c r="A7" s="23">
        <v>7</v>
      </c>
      <c r="B7" s="22"/>
      <c r="C7" s="22"/>
      <c r="D7" s="23"/>
      <c r="E7" s="22"/>
      <c r="F7" s="22"/>
      <c r="G7" s="29"/>
      <c r="H7" s="91"/>
      <c r="I7" s="91"/>
      <c r="J7" s="91"/>
      <c r="K7" s="91"/>
      <c r="L7" s="91"/>
      <c r="M7" s="91"/>
      <c r="N7" s="22"/>
      <c r="O7" s="22"/>
      <c r="P7" s="22"/>
      <c r="Q7" s="23"/>
      <c r="R7" s="22"/>
      <c r="S7" s="22"/>
      <c r="T7" s="29"/>
      <c r="U7" s="91"/>
      <c r="V7" s="91"/>
      <c r="W7" s="91"/>
      <c r="X7" s="91"/>
      <c r="Y7" s="91"/>
      <c r="Z7" s="91"/>
      <c r="AA7" s="22"/>
      <c r="AB7" s="22"/>
      <c r="AC7" s="22"/>
      <c r="AD7" s="23"/>
      <c r="AE7" s="22"/>
      <c r="AF7" s="22"/>
      <c r="AG7" s="29"/>
      <c r="AH7" s="91"/>
      <c r="AI7" s="91"/>
      <c r="AJ7" s="91"/>
      <c r="AK7" s="91"/>
      <c r="AL7" s="91"/>
      <c r="AM7" s="91"/>
    </row>
    <row r="8" spans="1:39" x14ac:dyDescent="0.35">
      <c r="A8" s="23">
        <v>8</v>
      </c>
      <c r="B8" s="108" t="s">
        <v>51</v>
      </c>
      <c r="C8" s="26" t="s">
        <v>52</v>
      </c>
      <c r="D8" s="1" t="s">
        <v>3</v>
      </c>
      <c r="E8" s="27" t="s">
        <v>46</v>
      </c>
      <c r="F8" s="27">
        <v>15</v>
      </c>
      <c r="G8" s="32">
        <f>SUM(H8:J8)</f>
        <v>39.349999999999994</v>
      </c>
      <c r="H8" s="93">
        <f>3*K8</f>
        <v>20.009999999999998</v>
      </c>
      <c r="I8" s="93">
        <f>2*L8</f>
        <v>13.34</v>
      </c>
      <c r="J8" s="93">
        <f>+M8</f>
        <v>6</v>
      </c>
      <c r="K8" s="90">
        <v>6.67</v>
      </c>
      <c r="L8" s="90">
        <v>6.67</v>
      </c>
      <c r="M8" s="90">
        <v>6</v>
      </c>
      <c r="N8" s="22"/>
      <c r="O8" s="109" t="s">
        <v>51</v>
      </c>
      <c r="P8" s="26" t="s">
        <v>52</v>
      </c>
      <c r="Q8" s="1" t="s">
        <v>3</v>
      </c>
      <c r="R8" s="27" t="s">
        <v>43</v>
      </c>
      <c r="S8" s="27">
        <v>4</v>
      </c>
      <c r="T8" s="32">
        <f>SUM(U8:W8)</f>
        <v>35.67</v>
      </c>
      <c r="U8" s="93">
        <f>3*X8</f>
        <v>17.009999999999998</v>
      </c>
      <c r="V8" s="93">
        <f>2*Y8</f>
        <v>12.66</v>
      </c>
      <c r="W8" s="93">
        <f>+Z8</f>
        <v>6</v>
      </c>
      <c r="X8" s="90">
        <v>5.67</v>
      </c>
      <c r="Y8" s="90">
        <v>6.33</v>
      </c>
      <c r="Z8" s="90">
        <v>6</v>
      </c>
      <c r="AA8" s="22"/>
      <c r="AB8" s="108" t="s">
        <v>51</v>
      </c>
      <c r="AC8" s="26" t="s">
        <v>52</v>
      </c>
      <c r="AD8" s="1" t="s">
        <v>3</v>
      </c>
      <c r="AE8" s="27" t="s">
        <v>49</v>
      </c>
      <c r="AF8" s="27">
        <v>10</v>
      </c>
      <c r="AG8" s="32">
        <f>SUM(AH8:AJ8)</f>
        <v>42.16</v>
      </c>
      <c r="AH8" s="93">
        <f>3*AK8</f>
        <v>21</v>
      </c>
      <c r="AI8" s="93">
        <f>2*AL8</f>
        <v>14</v>
      </c>
      <c r="AJ8" s="93">
        <f>+AM8</f>
        <v>7.16</v>
      </c>
      <c r="AK8" s="90">
        <v>7</v>
      </c>
      <c r="AL8" s="90">
        <v>7</v>
      </c>
      <c r="AM8" s="92">
        <v>7.16</v>
      </c>
    </row>
    <row r="9" spans="1:39" x14ac:dyDescent="0.35">
      <c r="A9" s="23">
        <v>7</v>
      </c>
      <c r="B9" s="108"/>
      <c r="C9" s="27" t="s">
        <v>54</v>
      </c>
      <c r="D9" s="1" t="s">
        <v>4</v>
      </c>
      <c r="E9" s="27" t="s">
        <v>55</v>
      </c>
      <c r="F9" s="27">
        <v>14</v>
      </c>
      <c r="G9" s="32">
        <f t="shared" ref="G9:G11" si="12">SUM(H9:J9)</f>
        <v>39</v>
      </c>
      <c r="H9" s="93">
        <f t="shared" ref="H9:H11" si="13">3*K9</f>
        <v>20.009999999999998</v>
      </c>
      <c r="I9" s="93">
        <f t="shared" ref="I9:I11" si="14">2*L9</f>
        <v>12.66</v>
      </c>
      <c r="J9" s="93">
        <f t="shared" ref="J9:J11" si="15">+M9</f>
        <v>6.33</v>
      </c>
      <c r="K9" s="90">
        <v>6.67</v>
      </c>
      <c r="L9" s="90">
        <v>6.33</v>
      </c>
      <c r="M9" s="90">
        <v>6.33</v>
      </c>
      <c r="N9" s="22"/>
      <c r="O9" s="110"/>
      <c r="P9" s="27" t="s">
        <v>54</v>
      </c>
      <c r="Q9" s="1" t="s">
        <v>4</v>
      </c>
      <c r="R9" s="27" t="s">
        <v>49</v>
      </c>
      <c r="S9" s="27">
        <v>12</v>
      </c>
      <c r="T9" s="32">
        <f t="shared" ref="T9:T11" si="16">SUM(U9:W9)</f>
        <v>38.67</v>
      </c>
      <c r="U9" s="93">
        <f t="shared" ref="U9:U11" si="17">3*X9</f>
        <v>18</v>
      </c>
      <c r="V9" s="93">
        <f t="shared" ref="V9:V11" si="18">2*Y9</f>
        <v>13.34</v>
      </c>
      <c r="W9" s="93">
        <f t="shared" ref="W9:W11" si="19">+Z9</f>
        <v>7.33</v>
      </c>
      <c r="X9" s="90">
        <v>6</v>
      </c>
      <c r="Y9" s="90">
        <v>6.67</v>
      </c>
      <c r="Z9" s="90">
        <v>7.33</v>
      </c>
      <c r="AA9" s="22"/>
      <c r="AB9" s="108"/>
      <c r="AC9" s="27" t="s">
        <v>54</v>
      </c>
      <c r="AD9" s="1" t="s">
        <v>4</v>
      </c>
      <c r="AE9" s="27" t="s">
        <v>46</v>
      </c>
      <c r="AF9" s="27">
        <v>13</v>
      </c>
      <c r="AG9" s="32">
        <f t="shared" ref="AG9:AG11" si="20">SUM(AH9:AJ9)</f>
        <v>40.99</v>
      </c>
      <c r="AH9" s="93">
        <f t="shared" ref="AH9:AH11" si="21">3*AK9</f>
        <v>21.990000000000002</v>
      </c>
      <c r="AI9" s="93">
        <f t="shared" ref="AI9:AI11" si="22">2*AL9</f>
        <v>12</v>
      </c>
      <c r="AJ9" s="93">
        <f t="shared" ref="AJ9:AJ11" si="23">+AM9</f>
        <v>7</v>
      </c>
      <c r="AK9" s="90">
        <v>7.33</v>
      </c>
      <c r="AL9" s="90">
        <v>6</v>
      </c>
      <c r="AM9" s="90">
        <v>7</v>
      </c>
    </row>
    <row r="10" spans="1:39" x14ac:dyDescent="0.35">
      <c r="A10" s="23">
        <v>7</v>
      </c>
      <c r="B10" s="108"/>
      <c r="C10" s="27" t="s">
        <v>56</v>
      </c>
      <c r="D10" s="1" t="s">
        <v>5</v>
      </c>
      <c r="E10" s="27" t="s">
        <v>41</v>
      </c>
      <c r="F10" s="27">
        <v>2</v>
      </c>
      <c r="G10" s="32">
        <f t="shared" si="12"/>
        <v>38.989999999999995</v>
      </c>
      <c r="H10" s="93">
        <f t="shared" si="13"/>
        <v>21</v>
      </c>
      <c r="I10" s="93">
        <f t="shared" si="14"/>
        <v>12.66</v>
      </c>
      <c r="J10" s="93">
        <f t="shared" si="15"/>
        <v>5.33</v>
      </c>
      <c r="K10" s="90">
        <v>7</v>
      </c>
      <c r="L10" s="90">
        <v>6.33</v>
      </c>
      <c r="M10" s="90">
        <v>5.33</v>
      </c>
      <c r="N10" s="22"/>
      <c r="O10" s="111"/>
      <c r="P10" s="27" t="s">
        <v>57</v>
      </c>
      <c r="Q10" s="1" t="s">
        <v>5</v>
      </c>
      <c r="R10" s="27" t="s">
        <v>55</v>
      </c>
      <c r="S10" s="27">
        <v>13</v>
      </c>
      <c r="T10" s="32">
        <f t="shared" si="16"/>
        <v>39.019999999999996</v>
      </c>
      <c r="U10" s="93">
        <f t="shared" si="17"/>
        <v>17.009999999999998</v>
      </c>
      <c r="V10" s="93">
        <f t="shared" si="18"/>
        <v>15.34</v>
      </c>
      <c r="W10" s="93">
        <f t="shared" si="19"/>
        <v>6.67</v>
      </c>
      <c r="X10" s="90">
        <v>5.67</v>
      </c>
      <c r="Y10" s="90">
        <v>7.67</v>
      </c>
      <c r="Z10" s="90">
        <v>6.67</v>
      </c>
      <c r="AA10" s="22"/>
      <c r="AB10" s="108"/>
      <c r="AC10" s="27" t="s">
        <v>58</v>
      </c>
      <c r="AD10" s="1" t="s">
        <v>5</v>
      </c>
      <c r="AE10" s="27" t="s">
        <v>50</v>
      </c>
      <c r="AF10" s="27">
        <v>1</v>
      </c>
      <c r="AG10" s="32">
        <f t="shared" si="20"/>
        <v>22</v>
      </c>
      <c r="AH10" s="93">
        <f t="shared" si="21"/>
        <v>0</v>
      </c>
      <c r="AI10" s="93">
        <f t="shared" si="22"/>
        <v>16</v>
      </c>
      <c r="AJ10" s="93">
        <f t="shared" si="23"/>
        <v>6</v>
      </c>
      <c r="AK10" s="90">
        <v>0</v>
      </c>
      <c r="AL10" s="90">
        <v>8</v>
      </c>
      <c r="AM10" s="90">
        <v>6</v>
      </c>
    </row>
    <row r="11" spans="1:39" x14ac:dyDescent="0.35">
      <c r="A11" s="23">
        <v>7</v>
      </c>
      <c r="B11" s="22"/>
      <c r="C11" s="22"/>
      <c r="D11" s="1" t="s">
        <v>6</v>
      </c>
      <c r="E11" s="27" t="s">
        <v>49</v>
      </c>
      <c r="F11" s="27">
        <v>8</v>
      </c>
      <c r="G11" s="32">
        <f t="shared" si="12"/>
        <v>41.34</v>
      </c>
      <c r="H11" s="93">
        <f t="shared" si="13"/>
        <v>21</v>
      </c>
      <c r="I11" s="93">
        <f t="shared" si="14"/>
        <v>13.34</v>
      </c>
      <c r="J11" s="93">
        <f t="shared" si="15"/>
        <v>7</v>
      </c>
      <c r="K11" s="90">
        <v>7</v>
      </c>
      <c r="L11" s="90">
        <v>6.67</v>
      </c>
      <c r="M11" s="90">
        <v>7</v>
      </c>
      <c r="N11" s="22"/>
      <c r="O11" s="22"/>
      <c r="P11" s="22"/>
      <c r="Q11" s="1" t="s">
        <v>6</v>
      </c>
      <c r="R11" s="27" t="s">
        <v>53</v>
      </c>
      <c r="S11" s="27">
        <v>2</v>
      </c>
      <c r="T11" s="32">
        <f t="shared" si="16"/>
        <v>42.349999999999994</v>
      </c>
      <c r="U11" s="93">
        <f t="shared" si="17"/>
        <v>23.009999999999998</v>
      </c>
      <c r="V11" s="93">
        <f t="shared" si="18"/>
        <v>11.34</v>
      </c>
      <c r="W11" s="93">
        <f t="shared" si="19"/>
        <v>8</v>
      </c>
      <c r="X11" s="90">
        <v>7.67</v>
      </c>
      <c r="Y11" s="90">
        <v>5.67</v>
      </c>
      <c r="Z11" s="90">
        <v>8</v>
      </c>
      <c r="AA11" s="22"/>
      <c r="AB11" s="22"/>
      <c r="AC11" s="22"/>
      <c r="AD11" s="1" t="s">
        <v>6</v>
      </c>
      <c r="AE11" s="27" t="s">
        <v>38</v>
      </c>
      <c r="AF11" s="27">
        <v>15</v>
      </c>
      <c r="AG11" s="32">
        <f t="shared" si="20"/>
        <v>38</v>
      </c>
      <c r="AH11" s="93">
        <f t="shared" si="21"/>
        <v>18</v>
      </c>
      <c r="AI11" s="93">
        <f t="shared" si="22"/>
        <v>13</v>
      </c>
      <c r="AJ11" s="93">
        <f t="shared" si="23"/>
        <v>7</v>
      </c>
      <c r="AK11" s="90">
        <v>6</v>
      </c>
      <c r="AL11" s="92">
        <v>6.5</v>
      </c>
      <c r="AM11" s="90">
        <v>7</v>
      </c>
    </row>
    <row r="12" spans="1:39" x14ac:dyDescent="0.35">
      <c r="A12" s="23">
        <v>7</v>
      </c>
      <c r="B12" s="22"/>
      <c r="C12" s="22"/>
      <c r="D12" s="23"/>
      <c r="E12" s="22"/>
      <c r="F12" s="22"/>
      <c r="G12" s="29"/>
      <c r="H12" s="91"/>
      <c r="I12" s="91"/>
      <c r="J12" s="91"/>
      <c r="K12" s="91"/>
      <c r="L12" s="91"/>
      <c r="M12" s="91"/>
      <c r="N12" s="22"/>
      <c r="O12" s="22"/>
      <c r="P12" s="22"/>
      <c r="Q12" s="23"/>
      <c r="R12" s="22"/>
      <c r="S12" s="22"/>
      <c r="T12" s="29"/>
      <c r="U12" s="91"/>
      <c r="V12" s="91"/>
      <c r="W12" s="91"/>
      <c r="X12" s="91"/>
      <c r="Y12" s="91"/>
      <c r="Z12" s="91"/>
      <c r="AA12" s="22"/>
      <c r="AB12" s="22"/>
      <c r="AC12" s="22"/>
      <c r="AD12" s="23"/>
      <c r="AE12" s="22"/>
      <c r="AF12" s="22"/>
      <c r="AG12" s="29"/>
      <c r="AH12" s="91"/>
      <c r="AI12" s="91"/>
      <c r="AJ12" s="91"/>
      <c r="AK12" s="91"/>
      <c r="AL12" s="91"/>
      <c r="AM12" s="91"/>
    </row>
    <row r="13" spans="1:39" x14ac:dyDescent="0.35">
      <c r="A13" s="23">
        <v>7</v>
      </c>
      <c r="B13" s="22"/>
      <c r="C13" s="22"/>
      <c r="D13" s="23"/>
      <c r="E13" s="22"/>
      <c r="F13" s="22"/>
      <c r="G13" s="29"/>
      <c r="H13" s="91"/>
      <c r="I13" s="91"/>
      <c r="J13" s="91"/>
      <c r="K13" s="91"/>
      <c r="L13" s="91"/>
      <c r="M13" s="91"/>
      <c r="N13" s="22"/>
      <c r="O13" s="22"/>
      <c r="P13" s="22"/>
      <c r="Q13" s="23"/>
      <c r="R13" s="22"/>
      <c r="S13" s="22"/>
      <c r="T13" s="29"/>
      <c r="U13" s="91"/>
      <c r="V13" s="91"/>
      <c r="W13" s="91"/>
      <c r="X13" s="91"/>
      <c r="Y13" s="91"/>
      <c r="Z13" s="91"/>
      <c r="AA13" s="22"/>
      <c r="AB13" s="22"/>
      <c r="AC13" s="22"/>
      <c r="AD13" s="23"/>
      <c r="AE13" s="22"/>
      <c r="AF13" s="22"/>
      <c r="AG13" s="29"/>
      <c r="AH13" s="91"/>
      <c r="AI13" s="91"/>
      <c r="AJ13" s="91"/>
      <c r="AK13" s="91"/>
      <c r="AL13" s="91"/>
      <c r="AM13" s="91"/>
    </row>
    <row r="14" spans="1:39" x14ac:dyDescent="0.35">
      <c r="A14" s="23">
        <v>6</v>
      </c>
      <c r="B14" s="108" t="s">
        <v>59</v>
      </c>
      <c r="C14" s="26" t="s">
        <v>60</v>
      </c>
      <c r="D14" s="1" t="s">
        <v>3</v>
      </c>
      <c r="E14" s="27" t="s">
        <v>45</v>
      </c>
      <c r="F14" s="27">
        <v>4</v>
      </c>
      <c r="G14" s="32">
        <f>SUM(H14:J14)</f>
        <v>39.660000000000004</v>
      </c>
      <c r="H14" s="93">
        <f>3*K14</f>
        <v>18.990000000000002</v>
      </c>
      <c r="I14" s="93">
        <f>2*L14</f>
        <v>13</v>
      </c>
      <c r="J14" s="93">
        <f>+M14</f>
        <v>7.67</v>
      </c>
      <c r="K14" s="90">
        <v>6.33</v>
      </c>
      <c r="L14" s="92">
        <v>6.5</v>
      </c>
      <c r="M14" s="90">
        <v>7.67</v>
      </c>
      <c r="N14" s="22"/>
      <c r="O14" s="108" t="s">
        <v>59</v>
      </c>
      <c r="P14" s="26" t="s">
        <v>60</v>
      </c>
      <c r="Q14" s="1" t="s">
        <v>3</v>
      </c>
      <c r="R14" s="27" t="s">
        <v>50</v>
      </c>
      <c r="S14" s="27">
        <v>8</v>
      </c>
      <c r="T14" s="32">
        <f>SUM(U14:W14)</f>
        <v>35.659999999999997</v>
      </c>
      <c r="U14" s="93">
        <f>3*X14</f>
        <v>18</v>
      </c>
      <c r="V14" s="93">
        <f>2*Y14</f>
        <v>10.66</v>
      </c>
      <c r="W14" s="93">
        <f>+Z14</f>
        <v>7</v>
      </c>
      <c r="X14" s="90">
        <v>6</v>
      </c>
      <c r="Y14" s="90">
        <v>5.33</v>
      </c>
      <c r="Z14" s="90">
        <v>7</v>
      </c>
      <c r="AA14" s="22"/>
      <c r="AB14" s="109" t="s">
        <v>59</v>
      </c>
      <c r="AC14" s="26" t="s">
        <v>60</v>
      </c>
      <c r="AD14" s="1" t="s">
        <v>3</v>
      </c>
      <c r="AE14" s="27" t="s">
        <v>55</v>
      </c>
      <c r="AF14" s="27">
        <v>1</v>
      </c>
      <c r="AG14" s="32">
        <f>SUM(AH14:AJ14)</f>
        <v>43.32</v>
      </c>
      <c r="AH14" s="93">
        <f>3*AK14</f>
        <v>21.990000000000002</v>
      </c>
      <c r="AI14" s="93">
        <f>2*AL14</f>
        <v>14</v>
      </c>
      <c r="AJ14" s="93">
        <f>+AM14</f>
        <v>7.33</v>
      </c>
      <c r="AK14" s="90">
        <v>7.33</v>
      </c>
      <c r="AL14" s="90">
        <v>7</v>
      </c>
      <c r="AM14" s="90">
        <v>7.33</v>
      </c>
    </row>
    <row r="15" spans="1:39" x14ac:dyDescent="0.35">
      <c r="A15" s="22"/>
      <c r="B15" s="108"/>
      <c r="C15" s="27" t="s">
        <v>61</v>
      </c>
      <c r="D15" s="1" t="s">
        <v>4</v>
      </c>
      <c r="E15" s="27" t="s">
        <v>40</v>
      </c>
      <c r="F15" s="27">
        <v>14</v>
      </c>
      <c r="G15" s="32">
        <f t="shared" ref="G15:G17" si="24">SUM(H15:J15)</f>
        <v>35.849999999999994</v>
      </c>
      <c r="H15" s="93">
        <f t="shared" ref="H15:H17" si="25">3*K15</f>
        <v>20.009999999999998</v>
      </c>
      <c r="I15" s="93">
        <f t="shared" ref="I15:I17" si="26">2*L15</f>
        <v>9.34</v>
      </c>
      <c r="J15" s="93">
        <f t="shared" ref="J15:J17" si="27">+M15</f>
        <v>6.5</v>
      </c>
      <c r="K15" s="90">
        <v>6.67</v>
      </c>
      <c r="L15" s="90">
        <v>4.67</v>
      </c>
      <c r="M15" s="92">
        <v>6.5</v>
      </c>
      <c r="N15" s="22"/>
      <c r="O15" s="108"/>
      <c r="P15" s="27" t="s">
        <v>37</v>
      </c>
      <c r="Q15" s="1" t="s">
        <v>4</v>
      </c>
      <c r="R15" s="27" t="s">
        <v>47</v>
      </c>
      <c r="S15" s="27">
        <v>14</v>
      </c>
      <c r="T15" s="32">
        <f t="shared" ref="T15:T17" si="28">SUM(U15:W15)</f>
        <v>50.67</v>
      </c>
      <c r="U15" s="93">
        <f t="shared" ref="U15:U17" si="29">3*X15</f>
        <v>26.009999999999998</v>
      </c>
      <c r="V15" s="93">
        <f t="shared" ref="V15:V17" si="30">2*Y15</f>
        <v>16.66</v>
      </c>
      <c r="W15" s="93">
        <f t="shared" ref="W15:W17" si="31">+Z15</f>
        <v>8</v>
      </c>
      <c r="X15" s="90">
        <v>8.67</v>
      </c>
      <c r="Y15" s="90">
        <v>8.33</v>
      </c>
      <c r="Z15" s="90">
        <v>8</v>
      </c>
      <c r="AA15" s="22"/>
      <c r="AB15" s="110"/>
      <c r="AC15" s="27" t="s">
        <v>62</v>
      </c>
      <c r="AD15" s="1" t="s">
        <v>4</v>
      </c>
      <c r="AE15" s="27" t="s">
        <v>53</v>
      </c>
      <c r="AF15" s="27">
        <v>8</v>
      </c>
      <c r="AG15" s="32">
        <f t="shared" ref="AG15:AG17" si="32">SUM(AH15:AJ15)</f>
        <v>47.68</v>
      </c>
      <c r="AH15" s="93">
        <f t="shared" ref="AH15:AH17" si="33">3*AK15</f>
        <v>26.009999999999998</v>
      </c>
      <c r="AI15" s="93">
        <f t="shared" ref="AI15:AI17" si="34">2*AL15</f>
        <v>14</v>
      </c>
      <c r="AJ15" s="93">
        <f t="shared" ref="AJ15:AJ17" si="35">+AM15</f>
        <v>7.67</v>
      </c>
      <c r="AK15" s="90">
        <v>8.67</v>
      </c>
      <c r="AL15" s="90">
        <v>7</v>
      </c>
      <c r="AM15" s="90">
        <v>7.67</v>
      </c>
    </row>
    <row r="16" spans="1:39" x14ac:dyDescent="0.35">
      <c r="A16" s="22"/>
      <c r="B16" s="108"/>
      <c r="C16" s="27" t="s">
        <v>63</v>
      </c>
      <c r="D16" s="1" t="s">
        <v>5</v>
      </c>
      <c r="E16" s="27" t="s">
        <v>53</v>
      </c>
      <c r="F16" s="27">
        <v>7</v>
      </c>
      <c r="G16" s="32">
        <f t="shared" si="24"/>
        <v>49.339999999999996</v>
      </c>
      <c r="H16" s="93">
        <f t="shared" si="25"/>
        <v>26.009999999999998</v>
      </c>
      <c r="I16" s="93">
        <f t="shared" si="26"/>
        <v>16</v>
      </c>
      <c r="J16" s="93">
        <f t="shared" si="27"/>
        <v>7.33</v>
      </c>
      <c r="K16" s="90">
        <v>8.67</v>
      </c>
      <c r="L16" s="90">
        <v>8</v>
      </c>
      <c r="M16" s="90">
        <v>7.33</v>
      </c>
      <c r="N16" s="22"/>
      <c r="O16" s="108"/>
      <c r="P16" s="27" t="s">
        <v>61</v>
      </c>
      <c r="Q16" s="1" t="s">
        <v>5</v>
      </c>
      <c r="R16" s="27" t="s">
        <v>46</v>
      </c>
      <c r="S16" s="27">
        <v>5</v>
      </c>
      <c r="T16" s="32">
        <f t="shared" si="28"/>
        <v>38.68</v>
      </c>
      <c r="U16" s="93">
        <f t="shared" si="29"/>
        <v>14.01</v>
      </c>
      <c r="V16" s="93">
        <f t="shared" si="30"/>
        <v>16</v>
      </c>
      <c r="W16" s="93">
        <f t="shared" si="31"/>
        <v>8.67</v>
      </c>
      <c r="X16" s="90">
        <v>4.67</v>
      </c>
      <c r="Y16" s="90">
        <v>8</v>
      </c>
      <c r="Z16" s="90">
        <v>8.67</v>
      </c>
      <c r="AA16" s="22"/>
      <c r="AB16" s="111"/>
      <c r="AC16" s="27" t="s">
        <v>64</v>
      </c>
      <c r="AD16" s="1" t="s">
        <v>5</v>
      </c>
      <c r="AE16" s="27" t="s">
        <v>40</v>
      </c>
      <c r="AF16" s="27">
        <v>10</v>
      </c>
      <c r="AG16" s="32">
        <f t="shared" si="32"/>
        <v>37.980000000000004</v>
      </c>
      <c r="AH16" s="93">
        <f t="shared" si="33"/>
        <v>18.990000000000002</v>
      </c>
      <c r="AI16" s="93">
        <f t="shared" si="34"/>
        <v>12.66</v>
      </c>
      <c r="AJ16" s="93">
        <f t="shared" si="35"/>
        <v>6.33</v>
      </c>
      <c r="AK16" s="90">
        <v>6.33</v>
      </c>
      <c r="AL16" s="90">
        <v>6.33</v>
      </c>
      <c r="AM16" s="90">
        <v>6.33</v>
      </c>
    </row>
    <row r="17" spans="1:39" x14ac:dyDescent="0.35">
      <c r="A17" s="30"/>
      <c r="B17" s="22"/>
      <c r="C17" s="22"/>
      <c r="D17" s="1" t="s">
        <v>6</v>
      </c>
      <c r="E17" s="27" t="s">
        <v>50</v>
      </c>
      <c r="F17" s="27">
        <v>13</v>
      </c>
      <c r="G17" s="32">
        <f t="shared" si="24"/>
        <v>22.67</v>
      </c>
      <c r="H17" s="93">
        <f t="shared" si="25"/>
        <v>0</v>
      </c>
      <c r="I17" s="93">
        <f t="shared" si="26"/>
        <v>16</v>
      </c>
      <c r="J17" s="93">
        <f t="shared" si="27"/>
        <v>6.67</v>
      </c>
      <c r="K17" s="90">
        <v>0</v>
      </c>
      <c r="L17" s="90">
        <v>8</v>
      </c>
      <c r="M17" s="90">
        <v>6.67</v>
      </c>
      <c r="N17" s="22"/>
      <c r="O17" s="22"/>
      <c r="P17" s="22"/>
      <c r="Q17" s="1" t="s">
        <v>6</v>
      </c>
      <c r="R17" s="27" t="s">
        <v>41</v>
      </c>
      <c r="S17" s="27">
        <v>10</v>
      </c>
      <c r="T17" s="32">
        <f t="shared" si="28"/>
        <v>33.659999999999997</v>
      </c>
      <c r="U17" s="93">
        <f t="shared" si="29"/>
        <v>15</v>
      </c>
      <c r="V17" s="93">
        <f t="shared" si="30"/>
        <v>12.66</v>
      </c>
      <c r="W17" s="93">
        <f t="shared" si="31"/>
        <v>6</v>
      </c>
      <c r="X17" s="90">
        <v>5</v>
      </c>
      <c r="Y17" s="90">
        <v>6.33</v>
      </c>
      <c r="Z17" s="90">
        <v>6</v>
      </c>
      <c r="AA17" s="22"/>
      <c r="AB17" s="22"/>
      <c r="AC17" s="22"/>
      <c r="AD17" s="1" t="s">
        <v>6</v>
      </c>
      <c r="AE17" s="27" t="s">
        <v>47</v>
      </c>
      <c r="AF17" s="27">
        <v>13</v>
      </c>
      <c r="AG17" s="32">
        <f t="shared" si="32"/>
        <v>40.99</v>
      </c>
      <c r="AH17" s="93">
        <f t="shared" si="33"/>
        <v>21.990000000000002</v>
      </c>
      <c r="AI17" s="93">
        <f t="shared" si="34"/>
        <v>12</v>
      </c>
      <c r="AJ17" s="93">
        <f t="shared" si="35"/>
        <v>7</v>
      </c>
      <c r="AK17" s="90">
        <v>7.33</v>
      </c>
      <c r="AL17" s="90">
        <v>6</v>
      </c>
      <c r="AM17" s="90">
        <v>7</v>
      </c>
    </row>
    <row r="18" spans="1:39" x14ac:dyDescent="0.35">
      <c r="A18" s="30"/>
      <c r="B18" s="22"/>
      <c r="C18" s="22"/>
      <c r="D18" s="23"/>
      <c r="E18" s="22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  <c r="Q18" s="23"/>
      <c r="R18" s="22"/>
      <c r="S18" s="29"/>
      <c r="T18" s="29"/>
      <c r="U18" s="29"/>
      <c r="V18" s="29"/>
      <c r="W18" s="29"/>
      <c r="X18" s="29"/>
      <c r="Y18" s="29"/>
      <c r="Z18" s="29"/>
      <c r="AA18" s="22"/>
      <c r="AB18" s="22"/>
      <c r="AC18" s="22"/>
      <c r="AD18" s="23"/>
      <c r="AE18" s="22"/>
      <c r="AF18" s="29"/>
    </row>
    <row r="19" spans="1:39" x14ac:dyDescent="0.35">
      <c r="A19" s="30"/>
      <c r="B19" s="22"/>
      <c r="C19" s="22"/>
      <c r="D19" s="23"/>
      <c r="E19" s="22"/>
      <c r="F19" s="29" t="s">
        <v>65</v>
      </c>
      <c r="G19" s="29"/>
      <c r="H19" s="29"/>
      <c r="I19" s="29"/>
      <c r="J19" s="29"/>
      <c r="K19" s="29"/>
      <c r="L19" s="29"/>
      <c r="M19" s="29"/>
      <c r="N19" s="22"/>
      <c r="O19" s="22"/>
      <c r="P19" s="22" t="s">
        <v>30</v>
      </c>
      <c r="Q19" s="23"/>
      <c r="R19" s="22"/>
      <c r="S19" s="29"/>
      <c r="T19" s="29"/>
      <c r="U19" s="29"/>
      <c r="V19" s="29"/>
      <c r="W19" s="29"/>
      <c r="X19" s="29"/>
      <c r="Y19" s="29"/>
      <c r="Z19" s="29"/>
      <c r="AA19" s="22"/>
      <c r="AB19" s="22"/>
      <c r="AC19" s="22"/>
      <c r="AD19" s="23"/>
      <c r="AE19" s="22"/>
      <c r="AF19" s="29"/>
    </row>
    <row r="20" spans="1:39" x14ac:dyDescent="0.35">
      <c r="A20" s="30"/>
      <c r="B20" s="22"/>
      <c r="C20" s="22"/>
      <c r="D20" s="23">
        <v>7</v>
      </c>
      <c r="E20" s="33" t="s">
        <v>40</v>
      </c>
      <c r="F20" s="53">
        <f>+G15+T3+AG16</f>
        <v>112.85</v>
      </c>
      <c r="G20" s="29"/>
      <c r="H20" s="29"/>
      <c r="I20" s="29"/>
      <c r="J20" s="29"/>
      <c r="K20" s="29"/>
      <c r="L20" s="29"/>
      <c r="M20" s="29"/>
      <c r="N20" s="22"/>
      <c r="O20" s="22">
        <v>2</v>
      </c>
      <c r="P20" s="33" t="s">
        <v>47</v>
      </c>
      <c r="Q20" s="55">
        <f>+F22</f>
        <v>137.34</v>
      </c>
      <c r="AA20" s="22"/>
      <c r="AB20" s="22"/>
      <c r="AC20" s="22"/>
      <c r="AD20" s="23"/>
      <c r="AE20" s="22"/>
      <c r="AF20" s="29"/>
    </row>
    <row r="21" spans="1:39" x14ac:dyDescent="0.35">
      <c r="A21" s="30"/>
      <c r="B21" s="22"/>
      <c r="C21" s="22"/>
      <c r="D21" s="23">
        <v>5</v>
      </c>
      <c r="E21" s="33" t="s">
        <v>46</v>
      </c>
      <c r="F21" s="54">
        <f>+G8+T16+AG9</f>
        <v>119.02000000000001</v>
      </c>
      <c r="N21" s="22"/>
      <c r="O21" s="22">
        <v>3</v>
      </c>
      <c r="P21" s="33" t="s">
        <v>49</v>
      </c>
      <c r="Q21" s="55">
        <f>+F23</f>
        <v>122.17</v>
      </c>
      <c r="AA21" s="22"/>
      <c r="AB21" s="22"/>
      <c r="AC21" s="22"/>
      <c r="AD21" s="23"/>
      <c r="AE21" t="s">
        <v>13</v>
      </c>
    </row>
    <row r="22" spans="1:39" x14ac:dyDescent="0.35">
      <c r="A22" s="30"/>
      <c r="B22" s="22"/>
      <c r="C22" s="22"/>
      <c r="D22" s="23">
        <v>2</v>
      </c>
      <c r="E22" s="33" t="s">
        <v>47</v>
      </c>
      <c r="F22" s="54">
        <f>+G5+T15+AG17</f>
        <v>137.34</v>
      </c>
      <c r="N22" s="22"/>
      <c r="O22" s="22">
        <v>6</v>
      </c>
      <c r="P22" s="33" t="s">
        <v>50</v>
      </c>
      <c r="Q22" s="55">
        <f>+F24</f>
        <v>80.33</v>
      </c>
      <c r="AA22" s="22"/>
      <c r="AB22" s="22"/>
      <c r="AC22" s="27" t="s">
        <v>41</v>
      </c>
      <c r="AD22" s="23"/>
      <c r="AE22">
        <v>5.33</v>
      </c>
    </row>
    <row r="23" spans="1:39" x14ac:dyDescent="0.35">
      <c r="A23" s="30"/>
      <c r="B23" s="22"/>
      <c r="C23" s="22"/>
      <c r="D23" s="23">
        <v>3</v>
      </c>
      <c r="E23" s="33" t="s">
        <v>49</v>
      </c>
      <c r="F23" s="54">
        <f>+G11+T9+AG8</f>
        <v>122.17</v>
      </c>
      <c r="N23" s="22"/>
      <c r="O23" s="22">
        <v>1</v>
      </c>
      <c r="P23" s="33" t="s">
        <v>53</v>
      </c>
      <c r="Q23" s="55">
        <f>+F25</f>
        <v>139.37</v>
      </c>
      <c r="AA23" s="22"/>
      <c r="AB23" s="22"/>
      <c r="AC23" s="22"/>
      <c r="AD23" s="23"/>
      <c r="AE23">
        <v>6</v>
      </c>
    </row>
    <row r="24" spans="1:39" x14ac:dyDescent="0.35">
      <c r="A24" s="30"/>
      <c r="B24" s="22"/>
      <c r="C24" s="22"/>
      <c r="D24" s="23">
        <v>11</v>
      </c>
      <c r="E24" s="33" t="s">
        <v>50</v>
      </c>
      <c r="F24" s="54">
        <f>+G17+T14+AG10</f>
        <v>80.33</v>
      </c>
      <c r="N24" s="22"/>
      <c r="O24" s="22">
        <v>5</v>
      </c>
      <c r="P24" s="33" t="s">
        <v>43</v>
      </c>
      <c r="Q24" s="55">
        <f>+F28</f>
        <v>108.69</v>
      </c>
      <c r="AA24" s="22"/>
      <c r="AB24" s="22"/>
      <c r="AC24" s="27" t="s">
        <v>43</v>
      </c>
      <c r="AD24" s="23"/>
      <c r="AE24" s="22" t="s">
        <v>12</v>
      </c>
      <c r="AF24" s="29"/>
    </row>
    <row r="25" spans="1:39" x14ac:dyDescent="0.35">
      <c r="A25" s="30"/>
      <c r="B25" s="22"/>
      <c r="C25" s="22"/>
      <c r="D25" s="23">
        <v>1</v>
      </c>
      <c r="E25" s="33" t="s">
        <v>53</v>
      </c>
      <c r="F25" s="54">
        <f>+G16+T11+AG15</f>
        <v>139.37</v>
      </c>
      <c r="N25" s="22"/>
      <c r="O25" s="22">
        <v>4</v>
      </c>
      <c r="P25" s="33" t="s">
        <v>55</v>
      </c>
      <c r="Q25" s="55">
        <f>+F29</f>
        <v>121.34</v>
      </c>
      <c r="R25" s="22"/>
      <c r="S25" s="29"/>
      <c r="T25" s="29"/>
      <c r="U25" s="29"/>
      <c r="V25" s="29"/>
      <c r="W25" s="29"/>
      <c r="X25" s="29"/>
      <c r="Y25" s="29"/>
      <c r="Z25" s="29"/>
      <c r="AA25" s="22"/>
      <c r="AB25" s="22"/>
      <c r="AC25" s="22"/>
      <c r="AD25" s="23"/>
      <c r="AE25" s="22">
        <v>4.67</v>
      </c>
      <c r="AF25" s="29"/>
    </row>
    <row r="26" spans="1:39" x14ac:dyDescent="0.35">
      <c r="A26" s="30"/>
      <c r="B26" s="22"/>
      <c r="C26" s="22"/>
      <c r="D26" s="23">
        <v>6</v>
      </c>
      <c r="E26" s="33" t="s">
        <v>38</v>
      </c>
      <c r="F26" s="53">
        <f>+G3+T4+AG11</f>
        <v>114.99</v>
      </c>
      <c r="G26" s="29"/>
      <c r="H26" s="29"/>
      <c r="I26" s="29"/>
      <c r="J26" s="29"/>
      <c r="K26" s="29"/>
      <c r="L26" s="29"/>
      <c r="M26" s="29"/>
      <c r="N26" s="22"/>
      <c r="O26" s="22"/>
      <c r="P26" s="22"/>
      <c r="Q26" s="56"/>
      <c r="R26" s="22"/>
      <c r="S26" s="29"/>
      <c r="T26" s="29"/>
      <c r="U26" s="29"/>
      <c r="V26" s="29"/>
      <c r="W26" s="29"/>
      <c r="X26" s="29"/>
      <c r="Y26" s="29"/>
      <c r="Z26" s="29"/>
      <c r="AA26" s="22"/>
      <c r="AB26" s="22"/>
      <c r="AC26" s="22"/>
      <c r="AD26" s="23"/>
      <c r="AE26" s="22">
        <v>6.33</v>
      </c>
      <c r="AF26" s="29"/>
    </row>
    <row r="27" spans="1:39" x14ac:dyDescent="0.35">
      <c r="A27" s="30"/>
      <c r="B27" s="22"/>
      <c r="C27" s="22"/>
      <c r="D27" s="23">
        <v>8</v>
      </c>
      <c r="E27" s="33" t="s">
        <v>41</v>
      </c>
      <c r="F27" s="54">
        <f>+G10+T17+AG3</f>
        <v>111.96999999999998</v>
      </c>
      <c r="N27" s="22"/>
      <c r="O27" s="22"/>
      <c r="P27" s="22" t="s">
        <v>31</v>
      </c>
      <c r="Q27" s="56"/>
      <c r="R27" s="22"/>
      <c r="S27" s="29"/>
      <c r="T27" s="29"/>
      <c r="U27" s="29"/>
      <c r="V27" s="29"/>
      <c r="W27" s="29"/>
      <c r="X27" s="29"/>
      <c r="Y27" s="29"/>
      <c r="Z27" s="29"/>
      <c r="AA27" s="22"/>
      <c r="AB27" s="22"/>
      <c r="AC27" s="27" t="s">
        <v>45</v>
      </c>
      <c r="AD27" s="23"/>
      <c r="AE27" s="22" t="s">
        <v>12</v>
      </c>
      <c r="AF27" s="29"/>
    </row>
    <row r="28" spans="1:39" x14ac:dyDescent="0.35">
      <c r="D28" s="9">
        <v>9</v>
      </c>
      <c r="E28" s="33" t="s">
        <v>43</v>
      </c>
      <c r="F28" s="54">
        <f>+G4+T8+AG5</f>
        <v>108.69</v>
      </c>
      <c r="O28">
        <v>2</v>
      </c>
      <c r="P28" s="33" t="s">
        <v>40</v>
      </c>
      <c r="Q28" s="57">
        <f>+F20</f>
        <v>112.85</v>
      </c>
      <c r="AE28" s="22">
        <v>6.33</v>
      </c>
    </row>
    <row r="29" spans="1:39" x14ac:dyDescent="0.35">
      <c r="D29" s="9">
        <v>4</v>
      </c>
      <c r="E29" s="33" t="s">
        <v>55</v>
      </c>
      <c r="F29" s="54">
        <f>+G9+T10+AG14</f>
        <v>121.34</v>
      </c>
      <c r="O29">
        <v>1</v>
      </c>
      <c r="P29" s="33" t="s">
        <v>46</v>
      </c>
      <c r="Q29" s="57">
        <f>+F21</f>
        <v>119.02000000000001</v>
      </c>
      <c r="AE29" s="22">
        <v>6.67</v>
      </c>
    </row>
    <row r="30" spans="1:39" x14ac:dyDescent="0.35">
      <c r="D30" s="9">
        <v>10</v>
      </c>
      <c r="E30" s="33" t="s">
        <v>45</v>
      </c>
      <c r="F30" s="54">
        <f>+G14+T5+AG4</f>
        <v>101.65</v>
      </c>
      <c r="O30">
        <v>3</v>
      </c>
      <c r="P30" s="33" t="s">
        <v>38</v>
      </c>
      <c r="Q30" s="57">
        <f>+F26</f>
        <v>114.99</v>
      </c>
      <c r="AC30" s="27" t="s">
        <v>40</v>
      </c>
      <c r="AE30" t="s">
        <v>13</v>
      </c>
    </row>
    <row r="31" spans="1:39" x14ac:dyDescent="0.35">
      <c r="O31">
        <v>4</v>
      </c>
      <c r="P31" s="33" t="s">
        <v>41</v>
      </c>
      <c r="Q31" s="57">
        <f>+F27</f>
        <v>111.96999999999998</v>
      </c>
      <c r="AE31" s="22">
        <v>7.67</v>
      </c>
    </row>
    <row r="32" spans="1:39" x14ac:dyDescent="0.35">
      <c r="O32">
        <v>5</v>
      </c>
      <c r="P32" s="33" t="s">
        <v>45</v>
      </c>
      <c r="Q32" s="57">
        <f>+F30</f>
        <v>101.65</v>
      </c>
      <c r="AC32" s="27" t="s">
        <v>49</v>
      </c>
      <c r="AE32" s="22">
        <v>7</v>
      </c>
    </row>
    <row r="33" spans="5:31" x14ac:dyDescent="0.35">
      <c r="AE33" s="22">
        <v>7</v>
      </c>
    </row>
    <row r="34" spans="5:31" x14ac:dyDescent="0.35">
      <c r="E34" s="5"/>
      <c r="H34" s="6"/>
      <c r="AE34" s="22">
        <v>7.33</v>
      </c>
    </row>
    <row r="35" spans="5:31" x14ac:dyDescent="0.35">
      <c r="E35" s="5"/>
      <c r="H35" s="6"/>
      <c r="AE35" t="s">
        <v>12</v>
      </c>
    </row>
    <row r="36" spans="5:31" x14ac:dyDescent="0.35">
      <c r="E36" s="5"/>
      <c r="H36" s="6"/>
      <c r="AC36" s="27" t="s">
        <v>38</v>
      </c>
      <c r="AE36" s="22">
        <v>6.33</v>
      </c>
    </row>
    <row r="37" spans="5:31" x14ac:dyDescent="0.35">
      <c r="E37" s="5"/>
      <c r="H37" s="6"/>
      <c r="AE37" s="22">
        <v>6.67</v>
      </c>
    </row>
    <row r="38" spans="5:31" x14ac:dyDescent="0.35">
      <c r="E38" s="5"/>
      <c r="H38" s="6"/>
      <c r="AC38" s="27" t="s">
        <v>40</v>
      </c>
      <c r="AE38" t="s">
        <v>13</v>
      </c>
    </row>
    <row r="39" spans="5:31" x14ac:dyDescent="0.35">
      <c r="E39" s="5"/>
      <c r="H39" s="6"/>
      <c r="AE39" s="22">
        <v>6.67</v>
      </c>
    </row>
    <row r="40" spans="5:31" x14ac:dyDescent="0.35">
      <c r="E40" s="5"/>
      <c r="H40" s="6"/>
      <c r="AE40" s="22">
        <v>6.33</v>
      </c>
    </row>
    <row r="41" spans="5:31" x14ac:dyDescent="0.35">
      <c r="E41" s="5"/>
      <c r="H41" s="6"/>
    </row>
    <row r="42" spans="5:31" x14ac:dyDescent="0.35">
      <c r="E42" s="5"/>
      <c r="H42" s="6"/>
    </row>
    <row r="43" spans="5:31" x14ac:dyDescent="0.35">
      <c r="E43" s="5"/>
      <c r="H43" s="6"/>
    </row>
    <row r="44" spans="5:31" x14ac:dyDescent="0.35">
      <c r="E44" s="5"/>
      <c r="H44" s="6"/>
    </row>
    <row r="45" spans="5:31" x14ac:dyDescent="0.35">
      <c r="E45" s="5"/>
      <c r="H45" s="6"/>
    </row>
    <row r="46" spans="5:31" x14ac:dyDescent="0.35">
      <c r="E46" s="5"/>
      <c r="H46" s="6"/>
    </row>
    <row r="47" spans="5:31" x14ac:dyDescent="0.35">
      <c r="E47" s="5"/>
      <c r="H47" s="6"/>
    </row>
    <row r="48" spans="5:31" x14ac:dyDescent="0.35">
      <c r="E48" s="5"/>
      <c r="H48" s="6"/>
    </row>
    <row r="49" spans="5:8" x14ac:dyDescent="0.35">
      <c r="E49" s="5"/>
      <c r="H49" s="6"/>
    </row>
  </sheetData>
  <mergeCells count="12">
    <mergeCell ref="B8:B10"/>
    <mergeCell ref="O8:O10"/>
    <mergeCell ref="AB8:AB10"/>
    <mergeCell ref="B14:B16"/>
    <mergeCell ref="O14:O16"/>
    <mergeCell ref="AB14:AB16"/>
    <mergeCell ref="D2:F2"/>
    <mergeCell ref="Q2:S2"/>
    <mergeCell ref="AD2:AF2"/>
    <mergeCell ref="B3:B5"/>
    <mergeCell ref="O3:O5"/>
    <mergeCell ref="AB3:AB5"/>
  </mergeCells>
  <pageMargins left="0.51181102362204722" right="0.51181102362204722" top="0.39370078740157483" bottom="0.35433070866141736" header="0.31496062992125984" footer="0.31496062992125984"/>
  <pageSetup paperSize="9" scale="3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C2D8-4B37-45F7-847A-759C7831AEA6}">
  <sheetPr>
    <pageSetUpPr fitToPage="1"/>
  </sheetPr>
  <dimension ref="A1:BB28"/>
  <sheetViews>
    <sheetView zoomScale="80" zoomScaleNormal="80" workbookViewId="0">
      <pane xSplit="2" topLeftCell="J1" activePane="topRight" state="frozen"/>
      <selection activeCell="AE41" sqref="AD40:AE41"/>
      <selection pane="topRight" activeCell="T35" sqref="T35"/>
    </sheetView>
  </sheetViews>
  <sheetFormatPr defaultColWidth="9.08984375" defaultRowHeight="14.5" x14ac:dyDescent="0.35"/>
  <cols>
    <col min="1" max="1" width="5.08984375" style="58" customWidth="1"/>
    <col min="2" max="2" width="13.08984375" bestFit="1" customWidth="1"/>
    <col min="3" max="3" width="3.08984375" bestFit="1" customWidth="1"/>
    <col min="4" max="6" width="5.90625" customWidth="1"/>
    <col min="7" max="7" width="5.90625" style="60" customWidth="1"/>
    <col min="8" max="15" width="5.90625" customWidth="1"/>
    <col min="16" max="16" width="2.7265625" bestFit="1" customWidth="1"/>
    <col min="17" max="28" width="5.90625" customWidth="1"/>
    <col min="29" max="29" width="2" bestFit="1" customWidth="1"/>
    <col min="30" max="41" width="5.90625" style="5" customWidth="1"/>
    <col min="42" max="42" width="2.7265625" bestFit="1" customWidth="1"/>
    <col min="43" max="54" width="5.90625" customWidth="1"/>
  </cols>
  <sheetData>
    <row r="1" spans="1:54" x14ac:dyDescent="0.35">
      <c r="B1" s="5" t="s">
        <v>0</v>
      </c>
    </row>
    <row r="2" spans="1:54" x14ac:dyDescent="0.35">
      <c r="B2" s="39" t="s">
        <v>7</v>
      </c>
      <c r="C2" s="39"/>
      <c r="D2" s="129" t="s">
        <v>8</v>
      </c>
      <c r="E2" s="130"/>
      <c r="F2" s="131"/>
      <c r="G2" s="61"/>
      <c r="H2" s="129" t="s">
        <v>9</v>
      </c>
      <c r="I2" s="130"/>
      <c r="J2" s="131"/>
      <c r="K2" s="37"/>
      <c r="L2" s="129" t="s">
        <v>10</v>
      </c>
      <c r="M2" s="130"/>
      <c r="N2" s="131"/>
      <c r="O2" s="38"/>
      <c r="P2" s="39"/>
      <c r="Q2" s="129" t="s">
        <v>8</v>
      </c>
      <c r="R2" s="130"/>
      <c r="S2" s="131"/>
      <c r="T2" s="37"/>
      <c r="U2" s="129" t="s">
        <v>9</v>
      </c>
      <c r="V2" s="130"/>
      <c r="W2" s="131"/>
      <c r="X2" s="37"/>
      <c r="Y2" s="129" t="s">
        <v>10</v>
      </c>
      <c r="Z2" s="130"/>
      <c r="AA2" s="131"/>
      <c r="AB2" s="38"/>
      <c r="AC2" s="39"/>
      <c r="AD2" s="129" t="s">
        <v>8</v>
      </c>
      <c r="AE2" s="130"/>
      <c r="AF2" s="131"/>
      <c r="AG2" s="37"/>
      <c r="AH2" s="129" t="s">
        <v>9</v>
      </c>
      <c r="AI2" s="130"/>
      <c r="AJ2" s="131"/>
      <c r="AK2" s="38"/>
      <c r="AL2" s="135" t="s">
        <v>10</v>
      </c>
      <c r="AM2" s="135"/>
      <c r="AN2" s="135"/>
      <c r="AO2" s="67"/>
    </row>
    <row r="3" spans="1:54" x14ac:dyDescent="0.35">
      <c r="A3" s="127" t="s">
        <v>36</v>
      </c>
      <c r="B3" s="112" t="s">
        <v>38</v>
      </c>
      <c r="C3" s="128">
        <v>6</v>
      </c>
      <c r="D3" s="121" t="s">
        <v>143</v>
      </c>
      <c r="E3" s="122"/>
      <c r="F3" s="123"/>
      <c r="G3" s="62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129" t="s">
        <v>139</v>
      </c>
      <c r="Z3" s="130"/>
      <c r="AA3" s="131"/>
      <c r="AB3" s="38"/>
      <c r="AC3" s="49"/>
      <c r="AD3" s="49"/>
      <c r="AE3" s="49"/>
      <c r="AF3" s="49"/>
      <c r="AG3" s="50"/>
      <c r="AH3" s="116" t="s">
        <v>143</v>
      </c>
      <c r="AI3" s="117"/>
      <c r="AJ3" s="118"/>
      <c r="AK3" s="43"/>
      <c r="AL3" s="49"/>
      <c r="AM3" s="49"/>
      <c r="AN3" s="49"/>
      <c r="AO3" s="68"/>
    </row>
    <row r="4" spans="1:54" x14ac:dyDescent="0.35">
      <c r="A4" s="127"/>
      <c r="B4" s="112"/>
      <c r="C4" s="128"/>
      <c r="D4" s="40">
        <v>6</v>
      </c>
      <c r="E4" s="40">
        <v>6</v>
      </c>
      <c r="F4" s="40">
        <v>6</v>
      </c>
      <c r="G4" s="70">
        <f>+(D4+E4+F4)/3</f>
        <v>6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>
        <v>7</v>
      </c>
      <c r="Z4" s="51">
        <v>7</v>
      </c>
      <c r="AA4" s="51">
        <v>7</v>
      </c>
      <c r="AB4" s="70">
        <f>+(Y4+Z4+AA4)/3</f>
        <v>7</v>
      </c>
      <c r="AC4" s="49"/>
      <c r="AD4" s="49"/>
      <c r="AE4" s="49"/>
      <c r="AF4" s="49"/>
      <c r="AG4" s="49"/>
      <c r="AH4" s="52">
        <v>6</v>
      </c>
      <c r="AI4" s="52">
        <v>7</v>
      </c>
      <c r="AJ4" s="52">
        <v>6</v>
      </c>
      <c r="AK4" s="70">
        <f>+(AH4+AI4+AJ4)/3</f>
        <v>6.333333333333333</v>
      </c>
      <c r="AL4" s="49"/>
      <c r="AM4" s="49"/>
      <c r="AN4" s="49"/>
      <c r="AO4" s="68"/>
    </row>
    <row r="5" spans="1:54" x14ac:dyDescent="0.35">
      <c r="A5" s="127"/>
      <c r="B5" s="112" t="s">
        <v>43</v>
      </c>
      <c r="C5" s="112"/>
      <c r="D5" s="49"/>
      <c r="E5" s="49"/>
      <c r="F5" s="49"/>
      <c r="G5" s="64"/>
      <c r="H5" s="116" t="s">
        <v>121</v>
      </c>
      <c r="I5" s="117"/>
      <c r="J5" s="118"/>
      <c r="K5" s="43"/>
      <c r="L5" s="49"/>
      <c r="M5" s="49"/>
      <c r="N5" s="49"/>
      <c r="O5" s="49"/>
      <c r="P5" s="128">
        <v>10</v>
      </c>
      <c r="Q5" s="121" t="s">
        <v>122</v>
      </c>
      <c r="R5" s="122"/>
      <c r="S5" s="123"/>
      <c r="T5" s="46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124" t="s">
        <v>136</v>
      </c>
      <c r="AM5" s="125"/>
      <c r="AN5" s="126"/>
      <c r="AO5" s="69"/>
    </row>
    <row r="6" spans="1:54" x14ac:dyDescent="0.35">
      <c r="A6" s="127"/>
      <c r="B6" s="112"/>
      <c r="C6" s="112"/>
      <c r="D6" s="49"/>
      <c r="E6" s="49"/>
      <c r="F6" s="49"/>
      <c r="G6" s="65"/>
      <c r="H6" s="52">
        <v>5</v>
      </c>
      <c r="I6" s="52">
        <v>5</v>
      </c>
      <c r="J6" s="52">
        <v>4</v>
      </c>
      <c r="K6" s="63">
        <f>+(H6+I6+J6)/3</f>
        <v>4.666666666666667</v>
      </c>
      <c r="L6" s="49"/>
      <c r="M6" s="49"/>
      <c r="N6" s="49"/>
      <c r="O6" s="49"/>
      <c r="P6" s="128"/>
      <c r="Q6" s="40">
        <v>8</v>
      </c>
      <c r="R6" s="40">
        <v>6</v>
      </c>
      <c r="S6" s="40">
        <v>7</v>
      </c>
      <c r="T6" s="70">
        <f>+(Q6+R6+S6)/3</f>
        <v>7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1">
        <v>6</v>
      </c>
      <c r="AM6" s="51">
        <v>5</v>
      </c>
      <c r="AN6" s="51">
        <v>6</v>
      </c>
      <c r="AO6" s="70">
        <f>+(AL6+AM6+AN6)/3</f>
        <v>5.666666666666667</v>
      </c>
    </row>
    <row r="7" spans="1:54" x14ac:dyDescent="0.35">
      <c r="A7" s="127"/>
      <c r="B7" s="112" t="s">
        <v>47</v>
      </c>
      <c r="C7" s="112"/>
      <c r="D7" s="49"/>
      <c r="E7" s="49"/>
      <c r="F7" s="49"/>
      <c r="G7" s="65"/>
      <c r="H7" s="49"/>
      <c r="I7" s="49"/>
      <c r="J7" s="49"/>
      <c r="K7" s="50"/>
      <c r="L7" s="124" t="s">
        <v>144</v>
      </c>
      <c r="M7" s="125"/>
      <c r="N7" s="126"/>
      <c r="O7" s="36"/>
      <c r="P7" s="49"/>
      <c r="Q7" s="49"/>
      <c r="R7" s="49"/>
      <c r="S7" s="49"/>
      <c r="T7" s="50"/>
      <c r="U7" s="116" t="s">
        <v>144</v>
      </c>
      <c r="V7" s="117"/>
      <c r="W7" s="118"/>
      <c r="X7" s="43"/>
      <c r="Y7" s="49"/>
      <c r="Z7" s="49"/>
      <c r="AA7" s="49"/>
      <c r="AB7" s="19"/>
      <c r="AC7" s="119">
        <v>1</v>
      </c>
      <c r="AD7" s="121" t="s">
        <v>144</v>
      </c>
      <c r="AE7" s="122"/>
      <c r="AF7" s="123"/>
      <c r="AG7" s="46"/>
      <c r="AH7" s="49"/>
      <c r="AI7" s="49"/>
      <c r="AJ7" s="49"/>
      <c r="AK7" s="49"/>
      <c r="AL7" s="49"/>
      <c r="AM7" s="49"/>
      <c r="AN7" s="49"/>
      <c r="AO7" s="68"/>
    </row>
    <row r="8" spans="1:54" x14ac:dyDescent="0.35">
      <c r="A8" s="127"/>
      <c r="B8" s="112"/>
      <c r="C8" s="112"/>
      <c r="D8" s="49"/>
      <c r="E8" s="49"/>
      <c r="F8" s="49"/>
      <c r="G8" s="65"/>
      <c r="H8" s="49"/>
      <c r="I8" s="49"/>
      <c r="J8" s="49"/>
      <c r="K8" s="49"/>
      <c r="L8" s="51">
        <v>8</v>
      </c>
      <c r="M8" s="51">
        <v>7</v>
      </c>
      <c r="N8" s="51">
        <v>7</v>
      </c>
      <c r="O8" s="70">
        <f>+(L8+M8+N8)/3</f>
        <v>7.333333333333333</v>
      </c>
      <c r="P8" s="49"/>
      <c r="Q8" s="49"/>
      <c r="R8" s="49"/>
      <c r="S8" s="49"/>
      <c r="T8" s="49"/>
      <c r="U8" s="52">
        <v>8</v>
      </c>
      <c r="V8" s="52">
        <v>8</v>
      </c>
      <c r="W8" s="52">
        <v>7</v>
      </c>
      <c r="X8" s="70">
        <f>+(U8+V8+W8)/3</f>
        <v>7.666666666666667</v>
      </c>
      <c r="Y8" s="49"/>
      <c r="Z8" s="49"/>
      <c r="AA8" s="49"/>
      <c r="AB8" s="20"/>
      <c r="AC8" s="120"/>
      <c r="AD8" s="40">
        <v>8</v>
      </c>
      <c r="AE8" s="40">
        <v>8</v>
      </c>
      <c r="AF8" s="40">
        <v>7</v>
      </c>
      <c r="AG8" s="70">
        <f>+(AD8+AE8+AF8)/3</f>
        <v>7.666666666666667</v>
      </c>
      <c r="AH8" s="49"/>
      <c r="AI8" s="49"/>
      <c r="AJ8" s="49"/>
      <c r="AK8" s="49"/>
      <c r="AL8" s="49"/>
      <c r="AM8" s="49"/>
      <c r="AN8" s="49"/>
      <c r="AO8" s="68"/>
    </row>
    <row r="9" spans="1:54" x14ac:dyDescent="0.35">
      <c r="B9" s="5" t="s">
        <v>0</v>
      </c>
    </row>
    <row r="10" spans="1:54" x14ac:dyDescent="0.35">
      <c r="B10" s="39" t="s">
        <v>7</v>
      </c>
      <c r="C10" s="39"/>
      <c r="D10" s="129" t="s">
        <v>8</v>
      </c>
      <c r="E10" s="130"/>
      <c r="F10" s="131"/>
      <c r="G10" s="61"/>
      <c r="H10" s="129" t="s">
        <v>9</v>
      </c>
      <c r="I10" s="130"/>
      <c r="J10" s="131"/>
      <c r="K10" s="37"/>
      <c r="L10" s="129" t="s">
        <v>10</v>
      </c>
      <c r="M10" s="130"/>
      <c r="N10" s="131"/>
      <c r="O10" s="38"/>
      <c r="P10" s="35"/>
      <c r="Q10" s="129" t="s">
        <v>8</v>
      </c>
      <c r="R10" s="130"/>
      <c r="S10" s="131"/>
      <c r="T10" s="37"/>
      <c r="U10" s="129" t="s">
        <v>9</v>
      </c>
      <c r="V10" s="130"/>
      <c r="W10" s="131"/>
      <c r="X10" s="37"/>
      <c r="Y10" s="129" t="s">
        <v>10</v>
      </c>
      <c r="Z10" s="130"/>
      <c r="AA10" s="131"/>
      <c r="AB10" s="38"/>
      <c r="AC10" s="39"/>
      <c r="AD10" s="129" t="s">
        <v>8</v>
      </c>
      <c r="AE10" s="130"/>
      <c r="AF10" s="131"/>
      <c r="AG10" s="37"/>
      <c r="AH10" s="129" t="s">
        <v>9</v>
      </c>
      <c r="AI10" s="130"/>
      <c r="AJ10" s="131"/>
      <c r="AK10" s="37"/>
      <c r="AL10" s="129" t="s">
        <v>10</v>
      </c>
      <c r="AM10" s="130"/>
      <c r="AN10" s="131"/>
      <c r="AO10" s="38"/>
      <c r="AP10" s="39"/>
      <c r="AQ10" s="129" t="s">
        <v>8</v>
      </c>
      <c r="AR10" s="130"/>
      <c r="AS10" s="131"/>
      <c r="AT10" s="37"/>
      <c r="AU10" s="129" t="s">
        <v>9</v>
      </c>
      <c r="AV10" s="130"/>
      <c r="AW10" s="131"/>
      <c r="AX10" s="37"/>
      <c r="AY10" s="129" t="s">
        <v>10</v>
      </c>
      <c r="AZ10" s="130"/>
      <c r="BA10" s="131"/>
      <c r="BB10" s="67"/>
    </row>
    <row r="11" spans="1:54" x14ac:dyDescent="0.35">
      <c r="A11" s="127" t="s">
        <v>51</v>
      </c>
      <c r="B11" s="112" t="s">
        <v>46</v>
      </c>
      <c r="C11" s="128">
        <v>15</v>
      </c>
      <c r="D11" s="128" t="s">
        <v>104</v>
      </c>
      <c r="E11" s="128"/>
      <c r="F11" s="128"/>
      <c r="G11" s="63"/>
      <c r="H11" s="49"/>
      <c r="I11" s="49"/>
      <c r="J11" s="49"/>
      <c r="K11" s="49"/>
      <c r="L11" s="49"/>
      <c r="M11" s="49"/>
      <c r="N11" s="49"/>
      <c r="O11" s="49"/>
      <c r="P11" s="35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9"/>
      <c r="AC11" s="19"/>
      <c r="AD11" s="49"/>
      <c r="AE11" s="49"/>
      <c r="AF11" s="49"/>
      <c r="AG11" s="49"/>
      <c r="AH11" s="49"/>
      <c r="AI11" s="49"/>
      <c r="AJ11" s="49"/>
      <c r="AK11" s="50"/>
      <c r="AL11" s="124" t="s">
        <v>105</v>
      </c>
      <c r="AM11" s="125"/>
      <c r="AN11" s="126"/>
      <c r="AO11" s="36"/>
      <c r="AP11" s="49"/>
      <c r="AQ11" s="49"/>
      <c r="AR11" s="49"/>
      <c r="AS11" s="49"/>
      <c r="AT11" s="50"/>
      <c r="AU11" s="116" t="s">
        <v>106</v>
      </c>
      <c r="AV11" s="117"/>
      <c r="AW11" s="118"/>
      <c r="AX11" s="43"/>
      <c r="AY11" s="49"/>
      <c r="AZ11" s="49"/>
      <c r="BA11" s="49"/>
      <c r="BB11" s="68"/>
    </row>
    <row r="12" spans="1:54" x14ac:dyDescent="0.35">
      <c r="A12" s="127"/>
      <c r="B12" s="112"/>
      <c r="C12" s="119"/>
      <c r="D12" s="47">
        <v>6</v>
      </c>
      <c r="E12" s="47">
        <v>6</v>
      </c>
      <c r="F12" s="47">
        <v>8</v>
      </c>
      <c r="G12" s="70">
        <f>+(D12+E12+F12)/3</f>
        <v>6.666666666666667</v>
      </c>
      <c r="H12" s="49"/>
      <c r="I12" s="49"/>
      <c r="J12" s="49"/>
      <c r="K12" s="49"/>
      <c r="L12" s="49"/>
      <c r="M12" s="49"/>
      <c r="N12" s="49"/>
      <c r="O12" s="49"/>
      <c r="P12" s="35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20"/>
      <c r="AC12" s="20"/>
      <c r="AD12" s="49"/>
      <c r="AE12" s="49"/>
      <c r="AF12" s="49"/>
      <c r="AG12" s="49"/>
      <c r="AH12" s="49"/>
      <c r="AI12" s="49"/>
      <c r="AJ12" s="49"/>
      <c r="AK12" s="49"/>
      <c r="AL12" s="51">
        <v>6</v>
      </c>
      <c r="AM12" s="51">
        <v>6</v>
      </c>
      <c r="AN12" s="51">
        <v>6</v>
      </c>
      <c r="AO12" s="70">
        <f>+(AL12+AM12+AN12)/3</f>
        <v>6</v>
      </c>
      <c r="AP12" s="49"/>
      <c r="AQ12" s="49"/>
      <c r="AR12" s="49"/>
      <c r="AS12" s="49"/>
      <c r="AT12" s="49"/>
      <c r="AU12" s="52">
        <v>7</v>
      </c>
      <c r="AV12" s="52">
        <v>6</v>
      </c>
      <c r="AW12" s="52">
        <v>7</v>
      </c>
      <c r="AX12" s="70">
        <f>+(AU12+AV12+AW12)/3</f>
        <v>6.666666666666667</v>
      </c>
      <c r="AY12" s="49"/>
      <c r="AZ12" s="49"/>
      <c r="BA12" s="49"/>
      <c r="BB12" s="68"/>
    </row>
    <row r="13" spans="1:54" x14ac:dyDescent="0.35">
      <c r="A13" s="127"/>
      <c r="B13" s="132" t="s">
        <v>55</v>
      </c>
      <c r="C13" s="112"/>
      <c r="D13" s="49"/>
      <c r="E13" s="49"/>
      <c r="F13" s="49"/>
      <c r="G13" s="65"/>
      <c r="H13" s="134" t="s">
        <v>107</v>
      </c>
      <c r="I13" s="134"/>
      <c r="J13" s="134"/>
      <c r="K13" s="52"/>
      <c r="L13" s="49"/>
      <c r="M13" s="49"/>
      <c r="N13" s="49"/>
      <c r="O13" s="49"/>
      <c r="P13" s="128">
        <v>14</v>
      </c>
      <c r="Q13" s="121" t="s">
        <v>108</v>
      </c>
      <c r="R13" s="122"/>
      <c r="S13" s="123"/>
      <c r="T13" s="46"/>
      <c r="U13" s="49"/>
      <c r="V13" s="49"/>
      <c r="W13" s="49"/>
      <c r="X13" s="49"/>
      <c r="Y13" s="49"/>
      <c r="Z13" s="49"/>
      <c r="AA13" s="49"/>
      <c r="AB13" s="19"/>
      <c r="AC13" s="1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124" t="s">
        <v>109</v>
      </c>
      <c r="AZ13" s="125"/>
      <c r="BA13" s="126"/>
      <c r="BB13" s="69"/>
    </row>
    <row r="14" spans="1:54" x14ac:dyDescent="0.35">
      <c r="A14" s="127"/>
      <c r="B14" s="132"/>
      <c r="C14" s="112"/>
      <c r="D14" s="49"/>
      <c r="E14" s="49"/>
      <c r="F14" s="49"/>
      <c r="G14" s="65"/>
      <c r="H14" s="52">
        <v>6</v>
      </c>
      <c r="I14" s="52">
        <v>6</v>
      </c>
      <c r="J14" s="52">
        <v>7</v>
      </c>
      <c r="K14" s="63">
        <f>+(H14+I14+J14)/3</f>
        <v>6.333333333333333</v>
      </c>
      <c r="L14" s="49"/>
      <c r="M14" s="49"/>
      <c r="N14" s="49"/>
      <c r="O14" s="49"/>
      <c r="P14" s="128"/>
      <c r="Q14" s="40">
        <v>6</v>
      </c>
      <c r="R14" s="40">
        <v>7</v>
      </c>
      <c r="S14" s="40">
        <v>7</v>
      </c>
      <c r="T14" s="70">
        <f>+(Q14+R14+S14)/3</f>
        <v>6.666666666666667</v>
      </c>
      <c r="U14" s="49"/>
      <c r="V14" s="49"/>
      <c r="W14" s="49"/>
      <c r="X14" s="49"/>
      <c r="Y14" s="49"/>
      <c r="Z14" s="49"/>
      <c r="AA14" s="49"/>
      <c r="AB14" s="20"/>
      <c r="AC14" s="20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1">
        <v>6</v>
      </c>
      <c r="AZ14" s="51">
        <v>6</v>
      </c>
      <c r="BA14" s="51">
        <v>7</v>
      </c>
      <c r="BB14" s="70">
        <f>+(AY14+AZ14+BA14)/3</f>
        <v>6.333333333333333</v>
      </c>
    </row>
    <row r="15" spans="1:54" x14ac:dyDescent="0.35">
      <c r="A15" s="127"/>
      <c r="B15" s="132" t="s">
        <v>41</v>
      </c>
      <c r="C15" s="112"/>
      <c r="D15" s="49"/>
      <c r="E15" s="49"/>
      <c r="F15" s="49"/>
      <c r="G15" s="65"/>
      <c r="H15" s="49"/>
      <c r="I15" s="49"/>
      <c r="J15" s="49"/>
      <c r="K15" s="49"/>
      <c r="L15" s="133" t="s">
        <v>110</v>
      </c>
      <c r="M15" s="133"/>
      <c r="N15" s="133"/>
      <c r="O15" s="51"/>
      <c r="P15" s="35"/>
      <c r="Q15" s="49"/>
      <c r="R15" s="49"/>
      <c r="S15" s="49"/>
      <c r="T15" s="50"/>
      <c r="U15" s="116" t="s">
        <v>110</v>
      </c>
      <c r="V15" s="117"/>
      <c r="W15" s="118"/>
      <c r="X15" s="43"/>
      <c r="Y15" s="49"/>
      <c r="Z15" s="49"/>
      <c r="AA15" s="49"/>
      <c r="AB15" s="19"/>
      <c r="AC15" s="119">
        <v>2</v>
      </c>
      <c r="AD15" s="121" t="s">
        <v>110</v>
      </c>
      <c r="AE15" s="122"/>
      <c r="AF15" s="123"/>
      <c r="AG15" s="46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68"/>
    </row>
    <row r="16" spans="1:54" x14ac:dyDescent="0.35">
      <c r="A16" s="127"/>
      <c r="B16" s="132"/>
      <c r="C16" s="112"/>
      <c r="D16" s="49"/>
      <c r="E16" s="49"/>
      <c r="F16" s="49"/>
      <c r="G16" s="65"/>
      <c r="H16" s="49"/>
      <c r="I16" s="49"/>
      <c r="J16" s="49"/>
      <c r="K16" s="49"/>
      <c r="L16" s="51">
        <v>5</v>
      </c>
      <c r="M16" s="51">
        <v>5</v>
      </c>
      <c r="N16" s="51">
        <v>6</v>
      </c>
      <c r="O16" s="70">
        <f>+(L16+M16+N16)/3</f>
        <v>5.333333333333333</v>
      </c>
      <c r="P16" s="35"/>
      <c r="Q16" s="49"/>
      <c r="R16" s="49"/>
      <c r="S16" s="49"/>
      <c r="T16" s="49"/>
      <c r="U16" s="52">
        <v>8</v>
      </c>
      <c r="V16" s="52">
        <v>6</v>
      </c>
      <c r="W16" s="52">
        <v>5</v>
      </c>
      <c r="X16" s="70">
        <f>+(U16+V16+W16)/3</f>
        <v>6.333333333333333</v>
      </c>
      <c r="Y16" s="49"/>
      <c r="Z16" s="49"/>
      <c r="AA16" s="49"/>
      <c r="AB16" s="20"/>
      <c r="AC16" s="120"/>
      <c r="AD16" s="40">
        <v>7</v>
      </c>
      <c r="AE16" s="40">
        <v>7</v>
      </c>
      <c r="AF16" s="40">
        <v>7</v>
      </c>
      <c r="AG16" s="70">
        <f>+(AD16+AE16+AF16)/3</f>
        <v>7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68"/>
    </row>
    <row r="17" spans="1:54" x14ac:dyDescent="0.35">
      <c r="A17" s="127"/>
      <c r="B17" s="132" t="s">
        <v>49</v>
      </c>
      <c r="C17" s="112"/>
      <c r="D17" s="49"/>
      <c r="E17" s="49"/>
      <c r="F17" s="49"/>
      <c r="G17" s="65"/>
      <c r="H17" s="49"/>
      <c r="I17" s="49"/>
      <c r="J17" s="49"/>
      <c r="K17" s="49"/>
      <c r="L17" s="49"/>
      <c r="M17" s="49"/>
      <c r="N17" s="49"/>
      <c r="O17" s="49"/>
      <c r="P17" s="35"/>
      <c r="Q17" s="49"/>
      <c r="R17" s="49"/>
      <c r="S17" s="49"/>
      <c r="T17" s="49"/>
      <c r="U17" s="49"/>
      <c r="V17" s="49"/>
      <c r="W17" s="49"/>
      <c r="X17" s="50"/>
      <c r="Y17" s="113" t="s">
        <v>111</v>
      </c>
      <c r="Z17" s="114"/>
      <c r="AA17" s="115"/>
      <c r="AB17" s="66"/>
      <c r="AC17" s="19"/>
      <c r="AD17" s="49"/>
      <c r="AE17" s="49"/>
      <c r="AF17" s="49"/>
      <c r="AG17" s="50"/>
      <c r="AH17" s="116" t="s">
        <v>112</v>
      </c>
      <c r="AI17" s="117"/>
      <c r="AJ17" s="118"/>
      <c r="AK17" s="43"/>
      <c r="AL17" s="49"/>
      <c r="AM17" s="49"/>
      <c r="AN17" s="49"/>
      <c r="AO17" s="19"/>
      <c r="AP17" s="119">
        <v>8</v>
      </c>
      <c r="AQ17" s="121" t="s">
        <v>112</v>
      </c>
      <c r="AR17" s="122"/>
      <c r="AS17" s="123"/>
      <c r="AT17" s="46"/>
      <c r="AU17" s="49"/>
      <c r="AV17" s="49"/>
      <c r="AW17" s="49"/>
      <c r="AX17" s="49"/>
      <c r="AY17" s="49"/>
      <c r="AZ17" s="49"/>
      <c r="BA17" s="49"/>
      <c r="BB17" s="68"/>
    </row>
    <row r="18" spans="1:54" x14ac:dyDescent="0.35">
      <c r="A18" s="127"/>
      <c r="B18" s="132"/>
      <c r="C18" s="112"/>
      <c r="D18" s="49"/>
      <c r="E18" s="49"/>
      <c r="F18" s="49"/>
      <c r="G18" s="65"/>
      <c r="H18" s="49"/>
      <c r="I18" s="49"/>
      <c r="J18" s="49"/>
      <c r="K18" s="49"/>
      <c r="L18" s="49"/>
      <c r="M18" s="49"/>
      <c r="N18" s="49"/>
      <c r="O18" s="49"/>
      <c r="P18" s="35"/>
      <c r="Q18" s="49"/>
      <c r="R18" s="49"/>
      <c r="S18" s="49"/>
      <c r="T18" s="49"/>
      <c r="U18" s="49"/>
      <c r="V18" s="49"/>
      <c r="W18" s="49"/>
      <c r="X18" s="49"/>
      <c r="Y18" s="3">
        <v>7</v>
      </c>
      <c r="Z18" s="3">
        <v>6</v>
      </c>
      <c r="AA18" s="3">
        <v>8</v>
      </c>
      <c r="AB18" s="70">
        <f>+(Y18+Z18+AA18)/3</f>
        <v>7</v>
      </c>
      <c r="AC18" s="20"/>
      <c r="AD18" s="49"/>
      <c r="AE18" s="49"/>
      <c r="AF18" s="49"/>
      <c r="AG18" s="49"/>
      <c r="AH18" s="52">
        <v>7</v>
      </c>
      <c r="AI18" s="52">
        <v>7</v>
      </c>
      <c r="AJ18" s="52">
        <v>6</v>
      </c>
      <c r="AK18" s="70">
        <f>+(AH18+AI18+AJ18)/3</f>
        <v>6.666666666666667</v>
      </c>
      <c r="AL18" s="49"/>
      <c r="AM18" s="49"/>
      <c r="AN18" s="49"/>
      <c r="AO18" s="20"/>
      <c r="AP18" s="120"/>
      <c r="AQ18" s="40">
        <v>7</v>
      </c>
      <c r="AR18" s="40">
        <v>7</v>
      </c>
      <c r="AS18" s="40">
        <v>7</v>
      </c>
      <c r="AT18" s="70">
        <f>+(AQ18+AR18+AS18)/3</f>
        <v>7</v>
      </c>
      <c r="AU18" s="49"/>
      <c r="AV18" s="49"/>
      <c r="AW18" s="49"/>
      <c r="AX18" s="49"/>
      <c r="AY18" s="49"/>
      <c r="AZ18" s="49"/>
      <c r="BA18" s="49"/>
      <c r="BB18" s="68"/>
    </row>
    <row r="19" spans="1:54" x14ac:dyDescent="0.35">
      <c r="B19" s="5" t="s">
        <v>0</v>
      </c>
      <c r="P19" s="59"/>
      <c r="Z19" s="5"/>
      <c r="AA19" s="5"/>
      <c r="AB19" s="5"/>
      <c r="AC19" s="5"/>
      <c r="AJ19"/>
      <c r="AK19"/>
      <c r="AL19"/>
      <c r="AM19"/>
      <c r="AN19"/>
      <c r="AO19"/>
    </row>
    <row r="20" spans="1:54" x14ac:dyDescent="0.35">
      <c r="B20" s="39" t="s">
        <v>7</v>
      </c>
      <c r="C20" s="39"/>
      <c r="D20" s="129" t="s">
        <v>8</v>
      </c>
      <c r="E20" s="130"/>
      <c r="F20" s="131"/>
      <c r="G20" s="61"/>
      <c r="H20" s="129" t="s">
        <v>9</v>
      </c>
      <c r="I20" s="130"/>
      <c r="J20" s="131"/>
      <c r="K20" s="37"/>
      <c r="L20" s="129" t="s">
        <v>10</v>
      </c>
      <c r="M20" s="130"/>
      <c r="N20" s="131"/>
      <c r="O20" s="38"/>
      <c r="P20" s="35"/>
      <c r="Q20" s="129" t="s">
        <v>8</v>
      </c>
      <c r="R20" s="130"/>
      <c r="S20" s="131"/>
      <c r="T20" s="37"/>
      <c r="U20" s="129" t="s">
        <v>9</v>
      </c>
      <c r="V20" s="130"/>
      <c r="W20" s="131"/>
      <c r="X20" s="37"/>
      <c r="Y20" s="129" t="s">
        <v>10</v>
      </c>
      <c r="Z20" s="130"/>
      <c r="AA20" s="131"/>
      <c r="AB20" s="38"/>
      <c r="AC20" s="39"/>
      <c r="AD20" s="129" t="s">
        <v>8</v>
      </c>
      <c r="AE20" s="130"/>
      <c r="AF20" s="131"/>
      <c r="AG20" s="37"/>
      <c r="AH20" s="129" t="s">
        <v>9</v>
      </c>
      <c r="AI20" s="130"/>
      <c r="AJ20" s="131"/>
      <c r="AK20" s="37"/>
      <c r="AL20" s="129" t="s">
        <v>10</v>
      </c>
      <c r="AM20" s="130"/>
      <c r="AN20" s="131"/>
      <c r="AO20" s="38"/>
      <c r="AP20" s="39"/>
      <c r="AQ20" s="129" t="s">
        <v>8</v>
      </c>
      <c r="AR20" s="130"/>
      <c r="AS20" s="131"/>
      <c r="AT20" s="37"/>
      <c r="AU20" s="129" t="s">
        <v>9</v>
      </c>
      <c r="AV20" s="130"/>
      <c r="AW20" s="131"/>
      <c r="AX20" s="37"/>
      <c r="AY20" s="129" t="s">
        <v>10</v>
      </c>
      <c r="AZ20" s="130"/>
      <c r="BA20" s="131"/>
      <c r="BB20" s="67"/>
    </row>
    <row r="21" spans="1:54" x14ac:dyDescent="0.35">
      <c r="A21" s="127" t="s">
        <v>59</v>
      </c>
      <c r="B21" s="112" t="s">
        <v>45</v>
      </c>
      <c r="C21" s="128">
        <v>4</v>
      </c>
      <c r="D21" s="121" t="s">
        <v>113</v>
      </c>
      <c r="E21" s="122"/>
      <c r="F21" s="123"/>
      <c r="G21" s="62"/>
      <c r="H21" s="49"/>
      <c r="I21" s="49"/>
      <c r="J21" s="49"/>
      <c r="K21" s="49"/>
      <c r="L21" s="49"/>
      <c r="M21" s="49"/>
      <c r="N21" s="49"/>
      <c r="O21" s="49"/>
      <c r="P21" s="35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19"/>
      <c r="AC21" s="19"/>
      <c r="AD21" s="49"/>
      <c r="AE21" s="49"/>
      <c r="AF21" s="49"/>
      <c r="AG21" s="49"/>
      <c r="AH21" s="49"/>
      <c r="AI21" s="49"/>
      <c r="AJ21" s="49"/>
      <c r="AK21" s="50"/>
      <c r="AL21" s="124" t="s">
        <v>113</v>
      </c>
      <c r="AM21" s="125"/>
      <c r="AN21" s="126"/>
      <c r="AO21" s="36"/>
      <c r="AP21" s="49"/>
      <c r="AQ21" s="49"/>
      <c r="AR21" s="49"/>
      <c r="AS21" s="49"/>
      <c r="AT21" s="50"/>
      <c r="AU21" s="116"/>
      <c r="AV21" s="117"/>
      <c r="AW21" s="118"/>
      <c r="AX21" s="43"/>
      <c r="AY21" s="49"/>
      <c r="AZ21" s="49"/>
      <c r="BA21" s="49"/>
      <c r="BB21" s="68"/>
    </row>
    <row r="22" spans="1:54" x14ac:dyDescent="0.35">
      <c r="A22" s="127"/>
      <c r="B22" s="112"/>
      <c r="C22" s="128"/>
      <c r="D22" s="40">
        <v>8</v>
      </c>
      <c r="E22" s="40">
        <v>5</v>
      </c>
      <c r="F22" s="40">
        <v>6</v>
      </c>
      <c r="G22" s="70">
        <f>+(D22+E22+F22)/3</f>
        <v>6.333333333333333</v>
      </c>
      <c r="H22" s="49"/>
      <c r="I22" s="49"/>
      <c r="J22" s="49"/>
      <c r="K22" s="49"/>
      <c r="L22" s="49"/>
      <c r="M22" s="49"/>
      <c r="N22" s="49"/>
      <c r="O22" s="49"/>
      <c r="P22" s="35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0"/>
      <c r="AC22" s="20"/>
      <c r="AD22" s="49"/>
      <c r="AE22" s="49"/>
      <c r="AF22" s="49"/>
      <c r="AG22" s="49"/>
      <c r="AH22" s="49"/>
      <c r="AI22" s="49"/>
      <c r="AJ22" s="49"/>
      <c r="AK22" s="49"/>
      <c r="AL22" s="51">
        <v>8</v>
      </c>
      <c r="AM22" s="51">
        <v>7</v>
      </c>
      <c r="AN22" s="51">
        <v>8</v>
      </c>
      <c r="AO22" s="70">
        <f>+(AL22+AM22+AN22)/3</f>
        <v>7.666666666666667</v>
      </c>
      <c r="AP22" s="49"/>
      <c r="AQ22" s="49"/>
      <c r="AR22" s="49"/>
      <c r="AS22" s="49"/>
      <c r="AT22" s="49"/>
      <c r="AU22" s="52"/>
      <c r="AV22" s="52"/>
      <c r="AW22" s="52"/>
      <c r="AX22" s="70">
        <f>+(AU22+AV22+AW22)/3</f>
        <v>0</v>
      </c>
      <c r="AY22" s="49"/>
      <c r="AZ22" s="49"/>
      <c r="BA22" s="49"/>
      <c r="BB22" s="68"/>
    </row>
    <row r="23" spans="1:54" x14ac:dyDescent="0.35">
      <c r="A23" s="127"/>
      <c r="B23" s="112" t="s">
        <v>40</v>
      </c>
      <c r="C23" s="112"/>
      <c r="D23" s="49"/>
      <c r="E23" s="49"/>
      <c r="F23" s="49"/>
      <c r="G23" s="64"/>
      <c r="H23" s="116" t="s">
        <v>114</v>
      </c>
      <c r="I23" s="117"/>
      <c r="J23" s="118"/>
      <c r="K23" s="43"/>
      <c r="L23" s="49"/>
      <c r="M23" s="49"/>
      <c r="N23" s="49"/>
      <c r="O23" s="49"/>
      <c r="P23" s="128">
        <v>14</v>
      </c>
      <c r="Q23" s="121" t="s">
        <v>115</v>
      </c>
      <c r="R23" s="122"/>
      <c r="S23" s="123"/>
      <c r="T23" s="46"/>
      <c r="U23" s="49"/>
      <c r="V23" s="49"/>
      <c r="W23" s="49"/>
      <c r="X23" s="49"/>
      <c r="Y23" s="49"/>
      <c r="Z23" s="49"/>
      <c r="AA23" s="49"/>
      <c r="AB23" s="19"/>
      <c r="AC23" s="1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/>
      <c r="AY23" s="124"/>
      <c r="AZ23" s="125"/>
      <c r="BA23" s="126"/>
      <c r="BB23" s="69"/>
    </row>
    <row r="24" spans="1:54" x14ac:dyDescent="0.35">
      <c r="A24" s="127"/>
      <c r="B24" s="112"/>
      <c r="C24" s="112"/>
      <c r="D24" s="49"/>
      <c r="E24" s="49"/>
      <c r="F24" s="49"/>
      <c r="G24" s="65"/>
      <c r="H24" s="52">
        <v>6</v>
      </c>
      <c r="I24" s="52">
        <v>5</v>
      </c>
      <c r="J24" s="52">
        <v>3</v>
      </c>
      <c r="K24" s="63">
        <f>+(H24+I24+J24)/3</f>
        <v>4.666666666666667</v>
      </c>
      <c r="L24" s="49"/>
      <c r="M24" s="49"/>
      <c r="N24" s="49"/>
      <c r="O24" s="49"/>
      <c r="P24" s="128"/>
      <c r="Q24" s="40">
        <v>7</v>
      </c>
      <c r="R24" s="40">
        <v>6</v>
      </c>
      <c r="S24" s="40">
        <v>7</v>
      </c>
      <c r="T24" s="70">
        <f>+(Q24+R24+S24)/3</f>
        <v>6.666666666666667</v>
      </c>
      <c r="U24" s="49"/>
      <c r="V24" s="49"/>
      <c r="W24" s="49"/>
      <c r="X24" s="49"/>
      <c r="Y24" s="49"/>
      <c r="Z24" s="49"/>
      <c r="AA24" s="49"/>
      <c r="AB24" s="20"/>
      <c r="AC24" s="20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1"/>
      <c r="AZ24" s="51"/>
      <c r="BA24" s="51"/>
      <c r="BB24" s="70">
        <f>+(AY24+AZ24+BA24)/3</f>
        <v>0</v>
      </c>
    </row>
    <row r="25" spans="1:54" x14ac:dyDescent="0.35">
      <c r="A25" s="127"/>
      <c r="B25" s="112" t="s">
        <v>53</v>
      </c>
      <c r="C25" s="112"/>
      <c r="D25" s="49"/>
      <c r="E25" s="49"/>
      <c r="F25" s="49"/>
      <c r="G25" s="65"/>
      <c r="H25" s="49"/>
      <c r="I25" s="49"/>
      <c r="J25" s="49"/>
      <c r="K25" s="50"/>
      <c r="L25" s="124" t="s">
        <v>116</v>
      </c>
      <c r="M25" s="125"/>
      <c r="N25" s="126"/>
      <c r="O25" s="36"/>
      <c r="P25" s="35"/>
      <c r="Q25" s="49"/>
      <c r="R25" s="49"/>
      <c r="S25" s="49"/>
      <c r="T25" s="50"/>
      <c r="U25" s="116" t="s">
        <v>116</v>
      </c>
      <c r="V25" s="117"/>
      <c r="W25" s="118"/>
      <c r="X25" s="43"/>
      <c r="Y25" s="49"/>
      <c r="Z25" s="49"/>
      <c r="AA25" s="49"/>
      <c r="AB25" s="19"/>
      <c r="AC25" s="47"/>
      <c r="AD25" s="121" t="s">
        <v>117</v>
      </c>
      <c r="AE25" s="122"/>
      <c r="AF25" s="123"/>
      <c r="AG25" s="46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68"/>
    </row>
    <row r="26" spans="1:54" x14ac:dyDescent="0.35">
      <c r="A26" s="127"/>
      <c r="B26" s="112"/>
      <c r="C26" s="112"/>
      <c r="D26" s="49"/>
      <c r="E26" s="49"/>
      <c r="F26" s="49"/>
      <c r="G26" s="65"/>
      <c r="H26" s="49"/>
      <c r="I26" s="49"/>
      <c r="J26" s="49"/>
      <c r="K26" s="49"/>
      <c r="L26" s="51">
        <v>9</v>
      </c>
      <c r="M26" s="51">
        <v>7</v>
      </c>
      <c r="N26" s="51">
        <v>6</v>
      </c>
      <c r="O26" s="70">
        <f>+(L26+M26+N26)/3</f>
        <v>7.333333333333333</v>
      </c>
      <c r="P26" s="35"/>
      <c r="Q26" s="49"/>
      <c r="R26" s="49"/>
      <c r="S26" s="49"/>
      <c r="T26" s="49"/>
      <c r="U26" s="52">
        <v>9</v>
      </c>
      <c r="V26" s="52">
        <v>8</v>
      </c>
      <c r="W26" s="52">
        <v>7</v>
      </c>
      <c r="X26" s="70">
        <f>+(U26+V26+W26)/3</f>
        <v>8</v>
      </c>
      <c r="Y26" s="49"/>
      <c r="Z26" s="49"/>
      <c r="AA26" s="49"/>
      <c r="AB26" s="20"/>
      <c r="AC26" s="48">
        <v>7</v>
      </c>
      <c r="AD26" s="40">
        <v>9</v>
      </c>
      <c r="AE26" s="40">
        <v>9</v>
      </c>
      <c r="AF26" s="40">
        <v>8</v>
      </c>
      <c r="AG26" s="70">
        <f>+(AD26+AE26+AF26)/3</f>
        <v>8.6666666666666661</v>
      </c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68"/>
    </row>
    <row r="27" spans="1:54" x14ac:dyDescent="0.35">
      <c r="A27" s="127"/>
      <c r="B27" s="112" t="s">
        <v>50</v>
      </c>
      <c r="C27" s="112"/>
      <c r="D27" s="49"/>
      <c r="E27" s="49"/>
      <c r="F27" s="49"/>
      <c r="G27" s="65"/>
      <c r="H27" s="49"/>
      <c r="I27" s="49"/>
      <c r="J27" s="49"/>
      <c r="K27" s="49"/>
      <c r="L27" s="49"/>
      <c r="M27" s="49"/>
      <c r="N27" s="49"/>
      <c r="O27" s="49"/>
      <c r="P27" s="35"/>
      <c r="Q27" s="49"/>
      <c r="R27" s="49"/>
      <c r="S27" s="49"/>
      <c r="T27" s="49"/>
      <c r="U27" s="49"/>
      <c r="V27" s="49"/>
      <c r="W27" s="49"/>
      <c r="X27" s="50"/>
      <c r="Y27" s="113" t="s">
        <v>118</v>
      </c>
      <c r="Z27" s="114"/>
      <c r="AA27" s="115"/>
      <c r="AB27" s="66"/>
      <c r="AC27" s="19"/>
      <c r="AD27" s="49"/>
      <c r="AE27" s="49"/>
      <c r="AF27" s="49"/>
      <c r="AG27" s="50"/>
      <c r="AH27" s="116" t="s">
        <v>119</v>
      </c>
      <c r="AI27" s="117"/>
      <c r="AJ27" s="118"/>
      <c r="AK27" s="43"/>
      <c r="AL27" s="49"/>
      <c r="AM27" s="49"/>
      <c r="AN27" s="49"/>
      <c r="AO27" s="19"/>
      <c r="AP27" s="119">
        <v>13</v>
      </c>
      <c r="AQ27" s="121"/>
      <c r="AR27" s="122"/>
      <c r="AS27" s="123"/>
      <c r="AT27" s="46"/>
      <c r="AU27" s="49"/>
      <c r="AV27" s="49"/>
      <c r="AW27" s="49"/>
      <c r="AX27" s="49"/>
      <c r="AY27" s="49"/>
      <c r="AZ27" s="49"/>
      <c r="BA27" s="49"/>
      <c r="BB27" s="68"/>
    </row>
    <row r="28" spans="1:54" x14ac:dyDescent="0.35">
      <c r="A28" s="127"/>
      <c r="B28" s="112"/>
      <c r="C28" s="112"/>
      <c r="D28" s="49"/>
      <c r="E28" s="49"/>
      <c r="F28" s="49"/>
      <c r="G28" s="65"/>
      <c r="H28" s="49"/>
      <c r="I28" s="49"/>
      <c r="J28" s="49"/>
      <c r="K28" s="49"/>
      <c r="L28" s="49"/>
      <c r="M28" s="49"/>
      <c r="N28" s="49"/>
      <c r="O28" s="49"/>
      <c r="P28" s="35"/>
      <c r="Q28" s="49"/>
      <c r="R28" s="49"/>
      <c r="S28" s="49"/>
      <c r="T28" s="49"/>
      <c r="U28" s="49"/>
      <c r="V28" s="49"/>
      <c r="W28" s="49"/>
      <c r="X28" s="49"/>
      <c r="Y28" s="3">
        <v>8</v>
      </c>
      <c r="Z28" s="3">
        <v>6</v>
      </c>
      <c r="AA28" s="3">
        <v>6</v>
      </c>
      <c r="AB28" s="70">
        <f>+(Y28+Z28+AA28)/3</f>
        <v>6.666666666666667</v>
      </c>
      <c r="AC28" s="20"/>
      <c r="AD28" s="49"/>
      <c r="AE28" s="49"/>
      <c r="AF28" s="49"/>
      <c r="AG28" s="49"/>
      <c r="AH28" s="52">
        <v>7</v>
      </c>
      <c r="AI28" s="52">
        <v>9</v>
      </c>
      <c r="AJ28" s="52">
        <v>8</v>
      </c>
      <c r="AK28" s="70">
        <f>+(AH28+AI28+AJ28)/3</f>
        <v>8</v>
      </c>
      <c r="AL28" s="49"/>
      <c r="AM28" s="49"/>
      <c r="AN28" s="49"/>
      <c r="AO28" s="20"/>
      <c r="AP28" s="120"/>
      <c r="AQ28" s="40"/>
      <c r="AR28" s="40"/>
      <c r="AS28" s="40"/>
      <c r="AT28" s="70">
        <f>+(AQ28+AR28+AS28)/3</f>
        <v>0</v>
      </c>
      <c r="AU28" s="49"/>
      <c r="AV28" s="49"/>
      <c r="AW28" s="49"/>
      <c r="AX28" s="49"/>
      <c r="AY28" s="49"/>
      <c r="AZ28" s="49"/>
      <c r="BA28" s="49"/>
      <c r="BB28" s="68"/>
    </row>
  </sheetData>
  <mergeCells count="98">
    <mergeCell ref="AD2:AF2"/>
    <mergeCell ref="AH2:AJ2"/>
    <mergeCell ref="AL2:AN2"/>
    <mergeCell ref="A3:A8"/>
    <mergeCell ref="B3:B4"/>
    <mergeCell ref="C3:C4"/>
    <mergeCell ref="D3:F3"/>
    <mergeCell ref="Y3:AA3"/>
    <mergeCell ref="AH3:AJ3"/>
    <mergeCell ref="B5:B6"/>
    <mergeCell ref="D2:F2"/>
    <mergeCell ref="H2:J2"/>
    <mergeCell ref="L2:N2"/>
    <mergeCell ref="Q2:S2"/>
    <mergeCell ref="U2:W2"/>
    <mergeCell ref="Y2:AA2"/>
    <mergeCell ref="B7:B8"/>
    <mergeCell ref="C7:C8"/>
    <mergeCell ref="L7:N7"/>
    <mergeCell ref="U7:W7"/>
    <mergeCell ref="AC7:AC8"/>
    <mergeCell ref="C5:C6"/>
    <mergeCell ref="H5:J5"/>
    <mergeCell ref="P5:P6"/>
    <mergeCell ref="Q5:S5"/>
    <mergeCell ref="AL5:AN5"/>
    <mergeCell ref="AD7:AF7"/>
    <mergeCell ref="D10:F10"/>
    <mergeCell ref="H10:J10"/>
    <mergeCell ref="L10:N10"/>
    <mergeCell ref="Q10:S10"/>
    <mergeCell ref="U10:W10"/>
    <mergeCell ref="Y10:AA10"/>
    <mergeCell ref="AD10:AF10"/>
    <mergeCell ref="A11:A18"/>
    <mergeCell ref="B11:B12"/>
    <mergeCell ref="C11:C12"/>
    <mergeCell ref="D11:F11"/>
    <mergeCell ref="AL11:AN11"/>
    <mergeCell ref="AH10:AJ10"/>
    <mergeCell ref="AL10:AN10"/>
    <mergeCell ref="AQ10:AS10"/>
    <mergeCell ref="AU10:AW10"/>
    <mergeCell ref="AY10:BA10"/>
    <mergeCell ref="AU11:AW11"/>
    <mergeCell ref="B13:B14"/>
    <mergeCell ref="C13:C14"/>
    <mergeCell ref="H13:J13"/>
    <mergeCell ref="P13:P14"/>
    <mergeCell ref="Q13:S13"/>
    <mergeCell ref="AQ17:AS17"/>
    <mergeCell ref="AY13:BA13"/>
    <mergeCell ref="B15:B16"/>
    <mergeCell ref="C15:C16"/>
    <mergeCell ref="L15:N15"/>
    <mergeCell ref="U15:W15"/>
    <mergeCell ref="AC15:AC16"/>
    <mergeCell ref="AD15:AF15"/>
    <mergeCell ref="B17:B18"/>
    <mergeCell ref="C17:C18"/>
    <mergeCell ref="Y17:AA17"/>
    <mergeCell ref="AH17:AJ17"/>
    <mergeCell ref="AP17:AP18"/>
    <mergeCell ref="AY20:BA20"/>
    <mergeCell ref="D20:F20"/>
    <mergeCell ref="H20:J20"/>
    <mergeCell ref="L20:N20"/>
    <mergeCell ref="Q20:S20"/>
    <mergeCell ref="U20:W20"/>
    <mergeCell ref="Y20:AA20"/>
    <mergeCell ref="AD20:AF20"/>
    <mergeCell ref="AH20:AJ20"/>
    <mergeCell ref="AL20:AN20"/>
    <mergeCell ref="AQ20:AS20"/>
    <mergeCell ref="AU20:AW20"/>
    <mergeCell ref="AU21:AW21"/>
    <mergeCell ref="B23:B24"/>
    <mergeCell ref="C23:C24"/>
    <mergeCell ref="H23:J23"/>
    <mergeCell ref="P23:P24"/>
    <mergeCell ref="A21:A28"/>
    <mergeCell ref="B21:B22"/>
    <mergeCell ref="C21:C22"/>
    <mergeCell ref="D21:F21"/>
    <mergeCell ref="AL21:AN21"/>
    <mergeCell ref="AQ27:AS27"/>
    <mergeCell ref="Q23:S23"/>
    <mergeCell ref="AY23:BA23"/>
    <mergeCell ref="B25:B26"/>
    <mergeCell ref="C25:C26"/>
    <mergeCell ref="L25:N25"/>
    <mergeCell ref="U25:W25"/>
    <mergeCell ref="AD25:AF25"/>
    <mergeCell ref="B27:B28"/>
    <mergeCell ref="C27:C28"/>
    <mergeCell ref="Y27:AA27"/>
    <mergeCell ref="AH27:AJ27"/>
    <mergeCell ref="AP27:AP28"/>
  </mergeCells>
  <pageMargins left="0.7" right="0.7" top="0.75" bottom="0.75" header="0.3" footer="0.3"/>
  <pageSetup paperSize="9" scale="5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70F0-5360-41AD-B70D-34D737244370}">
  <sheetPr>
    <pageSetUpPr fitToPage="1"/>
  </sheetPr>
  <dimension ref="A1:BB28"/>
  <sheetViews>
    <sheetView zoomScale="70" zoomScaleNormal="70" workbookViewId="0">
      <pane xSplit="2" topLeftCell="C1" activePane="topRight" state="frozen"/>
      <selection activeCell="AE41" sqref="AD40:AE41"/>
      <selection pane="topRight" activeCell="AE41" sqref="AD40:AE41"/>
    </sheetView>
  </sheetViews>
  <sheetFormatPr defaultColWidth="9.08984375" defaultRowHeight="14.5" x14ac:dyDescent="0.35"/>
  <cols>
    <col min="1" max="1" width="5.08984375" style="58" customWidth="1"/>
    <col min="2" max="2" width="13.08984375" bestFit="1" customWidth="1"/>
    <col min="3" max="3" width="3.08984375" bestFit="1" customWidth="1"/>
    <col min="4" max="15" width="5.90625" customWidth="1"/>
    <col min="16" max="16" width="2.7265625" bestFit="1" customWidth="1"/>
    <col min="17" max="28" width="5.90625" customWidth="1"/>
    <col min="29" max="29" width="2.7265625" bestFit="1" customWidth="1"/>
    <col min="30" max="41" width="5.90625" style="5" customWidth="1"/>
    <col min="42" max="42" width="2.7265625" bestFit="1" customWidth="1"/>
    <col min="43" max="54" width="5.90625" customWidth="1"/>
  </cols>
  <sheetData>
    <row r="1" spans="1:54" x14ac:dyDescent="0.35">
      <c r="B1" s="5" t="s">
        <v>1</v>
      </c>
    </row>
    <row r="2" spans="1:54" x14ac:dyDescent="0.35">
      <c r="B2" s="39" t="s">
        <v>7</v>
      </c>
      <c r="C2" s="39"/>
      <c r="D2" s="129" t="s">
        <v>8</v>
      </c>
      <c r="E2" s="130"/>
      <c r="F2" s="131"/>
      <c r="G2" s="37"/>
      <c r="H2" s="129" t="s">
        <v>9</v>
      </c>
      <c r="I2" s="130"/>
      <c r="J2" s="131"/>
      <c r="K2" s="37"/>
      <c r="L2" s="129" t="s">
        <v>10</v>
      </c>
      <c r="M2" s="130"/>
      <c r="N2" s="131"/>
      <c r="O2" s="38"/>
      <c r="P2" s="39"/>
      <c r="Q2" s="129" t="s">
        <v>8</v>
      </c>
      <c r="R2" s="130"/>
      <c r="S2" s="131"/>
      <c r="T2" s="37"/>
      <c r="U2" s="129" t="s">
        <v>9</v>
      </c>
      <c r="V2" s="130"/>
      <c r="W2" s="131"/>
      <c r="X2" s="37"/>
      <c r="Y2" s="129" t="s">
        <v>10</v>
      </c>
      <c r="Z2" s="130"/>
      <c r="AA2" s="131"/>
      <c r="AB2" s="38"/>
      <c r="AC2" s="39"/>
      <c r="AD2" s="129" t="s">
        <v>8</v>
      </c>
      <c r="AE2" s="130"/>
      <c r="AF2" s="131"/>
      <c r="AG2" s="37"/>
      <c r="AH2" s="129" t="s">
        <v>9</v>
      </c>
      <c r="AI2" s="130"/>
      <c r="AJ2" s="131"/>
      <c r="AK2" s="38"/>
      <c r="AL2" s="135" t="s">
        <v>10</v>
      </c>
      <c r="AM2" s="135"/>
      <c r="AN2" s="135"/>
      <c r="AO2" s="67"/>
    </row>
    <row r="3" spans="1:54" x14ac:dyDescent="0.35">
      <c r="A3" s="127" t="s">
        <v>36</v>
      </c>
      <c r="B3" s="112" t="s">
        <v>40</v>
      </c>
      <c r="C3" s="128">
        <v>12</v>
      </c>
      <c r="D3" s="121" t="s">
        <v>120</v>
      </c>
      <c r="E3" s="122"/>
      <c r="F3" s="123"/>
      <c r="G3" s="46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124" t="s">
        <v>145</v>
      </c>
      <c r="Z3" s="125"/>
      <c r="AA3" s="126"/>
      <c r="AB3" s="36"/>
      <c r="AC3" s="49"/>
      <c r="AD3" s="49"/>
      <c r="AE3" s="49"/>
      <c r="AF3" s="49"/>
      <c r="AG3" s="50"/>
      <c r="AH3" s="116" t="s">
        <v>145</v>
      </c>
      <c r="AI3" s="117"/>
      <c r="AJ3" s="118"/>
      <c r="AK3" s="43"/>
      <c r="AL3" s="49"/>
      <c r="AM3" s="49"/>
      <c r="AN3" s="49"/>
      <c r="AO3" s="68"/>
    </row>
    <row r="4" spans="1:54" x14ac:dyDescent="0.35">
      <c r="A4" s="127"/>
      <c r="B4" s="112"/>
      <c r="C4" s="128"/>
      <c r="D4" s="40">
        <v>5</v>
      </c>
      <c r="E4" s="40">
        <v>6</v>
      </c>
      <c r="F4" s="40">
        <v>6</v>
      </c>
      <c r="G4" s="70">
        <f>+(D4+E4+F4)/3</f>
        <v>5.666666666666667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>
        <v>6</v>
      </c>
      <c r="Z4" s="51">
        <v>7</v>
      </c>
      <c r="AA4" s="51">
        <v>7</v>
      </c>
      <c r="AB4" s="70">
        <f>+(Y4+Z4+AA4)/3</f>
        <v>6.666666666666667</v>
      </c>
      <c r="AC4" s="49"/>
      <c r="AD4" s="49"/>
      <c r="AE4" s="49"/>
      <c r="AF4" s="49"/>
      <c r="AG4" s="49"/>
      <c r="AH4" s="52">
        <v>8</v>
      </c>
      <c r="AI4" s="52">
        <v>7</v>
      </c>
      <c r="AJ4" s="52">
        <v>8</v>
      </c>
      <c r="AK4" s="70">
        <f>+(AH4+AI4+AJ4)/3</f>
        <v>7.666666666666667</v>
      </c>
      <c r="AL4" s="49"/>
      <c r="AM4" s="49"/>
      <c r="AN4" s="49"/>
      <c r="AO4" s="68"/>
    </row>
    <row r="5" spans="1:54" x14ac:dyDescent="0.35">
      <c r="A5" s="127"/>
      <c r="B5" s="112" t="s">
        <v>38</v>
      </c>
      <c r="C5" s="112"/>
      <c r="D5" s="49"/>
      <c r="E5" s="49"/>
      <c r="F5" s="49"/>
      <c r="G5" s="50"/>
      <c r="H5" s="116" t="s">
        <v>138</v>
      </c>
      <c r="I5" s="117"/>
      <c r="J5" s="118"/>
      <c r="K5" s="43"/>
      <c r="L5" s="49"/>
      <c r="M5" s="49"/>
      <c r="N5" s="49"/>
      <c r="O5" s="49"/>
      <c r="P5" s="128">
        <v>13</v>
      </c>
      <c r="Q5" s="121" t="s">
        <v>138</v>
      </c>
      <c r="R5" s="122"/>
      <c r="S5" s="123"/>
      <c r="T5" s="46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124" t="s">
        <v>139</v>
      </c>
      <c r="AM5" s="125"/>
      <c r="AN5" s="126"/>
      <c r="AO5" s="69"/>
    </row>
    <row r="6" spans="1:54" x14ac:dyDescent="0.35">
      <c r="A6" s="127"/>
      <c r="B6" s="112"/>
      <c r="C6" s="112"/>
      <c r="D6" s="49"/>
      <c r="E6" s="49"/>
      <c r="F6" s="49"/>
      <c r="G6" s="49"/>
      <c r="H6" s="52">
        <v>6</v>
      </c>
      <c r="I6" s="52">
        <v>7</v>
      </c>
      <c r="J6" s="52">
        <v>7</v>
      </c>
      <c r="K6" s="70">
        <f>+(H6+I6+J6)/3</f>
        <v>6.666666666666667</v>
      </c>
      <c r="L6" s="49"/>
      <c r="M6" s="49"/>
      <c r="N6" s="49"/>
      <c r="O6" s="49"/>
      <c r="P6" s="128"/>
      <c r="Q6" s="40">
        <v>6</v>
      </c>
      <c r="R6" s="40">
        <v>6</v>
      </c>
      <c r="S6" s="40">
        <v>7</v>
      </c>
      <c r="T6" s="70">
        <f>+(Q6+R6+S6)/3</f>
        <v>6.333333333333333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1">
        <v>7</v>
      </c>
      <c r="AM6" s="51">
        <v>7</v>
      </c>
      <c r="AN6" s="51">
        <v>7</v>
      </c>
      <c r="AO6" s="70">
        <f>+(AL6+AM6+AN6)/3</f>
        <v>7</v>
      </c>
    </row>
    <row r="7" spans="1:54" x14ac:dyDescent="0.35">
      <c r="A7" s="127"/>
      <c r="B7" s="112" t="s">
        <v>45</v>
      </c>
      <c r="C7" s="112"/>
      <c r="D7" s="49"/>
      <c r="E7" s="49"/>
      <c r="F7" s="49"/>
      <c r="G7" s="49"/>
      <c r="H7" s="49"/>
      <c r="I7" s="49"/>
      <c r="J7" s="49"/>
      <c r="K7" s="50"/>
      <c r="L7" s="124" t="s">
        <v>135</v>
      </c>
      <c r="M7" s="125"/>
      <c r="N7" s="126"/>
      <c r="O7" s="36"/>
      <c r="P7" s="49"/>
      <c r="Q7" s="49"/>
      <c r="R7" s="49"/>
      <c r="S7" s="49"/>
      <c r="T7" s="50"/>
      <c r="U7" s="116" t="s">
        <v>135</v>
      </c>
      <c r="V7" s="117"/>
      <c r="W7" s="118"/>
      <c r="X7" s="43"/>
      <c r="Y7" s="49"/>
      <c r="Z7" s="49"/>
      <c r="AA7" s="49"/>
      <c r="AB7" s="19"/>
      <c r="AC7" s="119">
        <v>8</v>
      </c>
      <c r="AD7" s="121" t="s">
        <v>146</v>
      </c>
      <c r="AE7" s="122"/>
      <c r="AF7" s="123"/>
      <c r="AG7" s="46"/>
      <c r="AH7" s="49"/>
      <c r="AI7" s="49"/>
      <c r="AJ7" s="49"/>
      <c r="AK7" s="49"/>
      <c r="AL7" s="49"/>
      <c r="AM7" s="49"/>
      <c r="AN7" s="49"/>
      <c r="AO7" s="68"/>
    </row>
    <row r="8" spans="1:54" x14ac:dyDescent="0.35">
      <c r="A8" s="127"/>
      <c r="B8" s="112"/>
      <c r="C8" s="112"/>
      <c r="D8" s="49"/>
      <c r="E8" s="49"/>
      <c r="F8" s="49"/>
      <c r="G8" s="49"/>
      <c r="H8" s="49"/>
      <c r="I8" s="49"/>
      <c r="J8" s="49"/>
      <c r="K8" s="49"/>
      <c r="L8" s="51">
        <v>7</v>
      </c>
      <c r="M8" s="51">
        <v>7</v>
      </c>
      <c r="N8" s="51">
        <v>7</v>
      </c>
      <c r="O8" s="63">
        <f>+(L8+M8+N8)/3</f>
        <v>7</v>
      </c>
      <c r="P8" s="49"/>
      <c r="Q8" s="49"/>
      <c r="R8" s="49"/>
      <c r="S8" s="49"/>
      <c r="T8" s="49"/>
      <c r="U8" s="52">
        <v>7</v>
      </c>
      <c r="V8" s="52">
        <v>7</v>
      </c>
      <c r="W8" s="52">
        <v>6</v>
      </c>
      <c r="X8" s="70">
        <f>+(U8+V8+W8)/3</f>
        <v>6.666666666666667</v>
      </c>
      <c r="Y8" s="49"/>
      <c r="Z8" s="49"/>
      <c r="AA8" s="49"/>
      <c r="AB8" s="20"/>
      <c r="AC8" s="120"/>
      <c r="AD8" s="40">
        <v>8</v>
      </c>
      <c r="AE8" s="40">
        <v>7</v>
      </c>
      <c r="AF8" s="40">
        <v>7</v>
      </c>
      <c r="AG8" s="70">
        <f>+(AD8+AE8+AF8)/3</f>
        <v>7.333333333333333</v>
      </c>
      <c r="AH8" s="49"/>
      <c r="AI8" s="49"/>
      <c r="AJ8" s="49"/>
      <c r="AK8" s="49"/>
      <c r="AL8" s="49"/>
      <c r="AM8" s="49"/>
      <c r="AN8" s="49"/>
      <c r="AO8" s="68"/>
    </row>
    <row r="9" spans="1:54" x14ac:dyDescent="0.35">
      <c r="B9" s="5" t="s">
        <v>1</v>
      </c>
    </row>
    <row r="10" spans="1:54" ht="14.5" customHeight="1" x14ac:dyDescent="0.35">
      <c r="B10" s="39" t="s">
        <v>7</v>
      </c>
      <c r="C10" s="39"/>
      <c r="D10" s="129" t="s">
        <v>8</v>
      </c>
      <c r="E10" s="130"/>
      <c r="F10" s="131"/>
      <c r="G10" s="37"/>
      <c r="H10" s="129" t="s">
        <v>9</v>
      </c>
      <c r="I10" s="130"/>
      <c r="J10" s="131"/>
      <c r="K10" s="37"/>
      <c r="L10" s="129" t="s">
        <v>10</v>
      </c>
      <c r="M10" s="130"/>
      <c r="N10" s="131"/>
      <c r="O10" s="38"/>
      <c r="P10" s="39"/>
      <c r="Q10" s="129" t="s">
        <v>8</v>
      </c>
      <c r="R10" s="130"/>
      <c r="S10" s="131"/>
      <c r="T10" s="37"/>
      <c r="U10" s="129" t="s">
        <v>9</v>
      </c>
      <c r="V10" s="130"/>
      <c r="W10" s="131"/>
      <c r="X10" s="37"/>
      <c r="Y10" s="129" t="s">
        <v>10</v>
      </c>
      <c r="Z10" s="130"/>
      <c r="AA10" s="131"/>
      <c r="AB10" s="38"/>
      <c r="AC10" s="39"/>
      <c r="AD10" s="129" t="s">
        <v>8</v>
      </c>
      <c r="AE10" s="130"/>
      <c r="AF10" s="131"/>
      <c r="AG10" s="37"/>
      <c r="AH10" s="129" t="s">
        <v>9</v>
      </c>
      <c r="AI10" s="130"/>
      <c r="AJ10" s="131"/>
      <c r="AK10" s="38"/>
      <c r="AL10" s="135" t="s">
        <v>10</v>
      </c>
      <c r="AM10" s="135"/>
      <c r="AN10" s="135"/>
      <c r="AO10" s="39"/>
      <c r="AP10" s="39"/>
      <c r="AQ10" s="129" t="s">
        <v>8</v>
      </c>
      <c r="AR10" s="130"/>
      <c r="AS10" s="131"/>
      <c r="AT10" s="37"/>
      <c r="AU10" s="129" t="s">
        <v>9</v>
      </c>
      <c r="AV10" s="130"/>
      <c r="AW10" s="131"/>
      <c r="AX10" s="38"/>
      <c r="AY10" s="135" t="s">
        <v>10</v>
      </c>
      <c r="AZ10" s="135"/>
      <c r="BA10" s="135"/>
      <c r="BB10" s="67"/>
    </row>
    <row r="11" spans="1:54" x14ac:dyDescent="0.35">
      <c r="A11" s="127" t="s">
        <v>51</v>
      </c>
      <c r="B11" s="112" t="s">
        <v>43</v>
      </c>
      <c r="C11" s="128">
        <v>4</v>
      </c>
      <c r="D11" s="128" t="s">
        <v>121</v>
      </c>
      <c r="E11" s="128"/>
      <c r="F11" s="128"/>
      <c r="G11" s="40"/>
      <c r="H11" s="49"/>
      <c r="I11" s="49"/>
      <c r="J11" s="49"/>
      <c r="K11" s="49"/>
      <c r="L11" s="49"/>
      <c r="M11" s="49"/>
      <c r="N11" s="49"/>
      <c r="O11" s="49"/>
      <c r="P11" s="35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9"/>
      <c r="AC11" s="19"/>
      <c r="AD11" s="49"/>
      <c r="AE11" s="49"/>
      <c r="AF11" s="49"/>
      <c r="AG11" s="49"/>
      <c r="AH11" s="49"/>
      <c r="AI11" s="49"/>
      <c r="AJ11" s="49"/>
      <c r="AK11" s="50"/>
      <c r="AL11" s="124" t="s">
        <v>122</v>
      </c>
      <c r="AM11" s="125"/>
      <c r="AN11" s="126"/>
      <c r="AO11" s="36"/>
      <c r="AP11" s="49"/>
      <c r="AQ11" s="49"/>
      <c r="AR11" s="49"/>
      <c r="AS11" s="49"/>
      <c r="AT11" s="50"/>
      <c r="AU11" s="116" t="s">
        <v>123</v>
      </c>
      <c r="AV11" s="117"/>
      <c r="AW11" s="118"/>
      <c r="AX11" s="43"/>
      <c r="AY11" s="49"/>
      <c r="AZ11" s="49"/>
      <c r="BA11" s="49"/>
      <c r="BB11" s="68"/>
    </row>
    <row r="12" spans="1:54" x14ac:dyDescent="0.35">
      <c r="A12" s="127"/>
      <c r="B12" s="112"/>
      <c r="C12" s="119"/>
      <c r="D12" s="47">
        <v>6</v>
      </c>
      <c r="E12" s="47">
        <v>5</v>
      </c>
      <c r="F12" s="47">
        <v>6</v>
      </c>
      <c r="G12" s="70">
        <f>+(D12+E12+F12)/3</f>
        <v>5.666666666666667</v>
      </c>
      <c r="H12" s="49"/>
      <c r="I12" s="49"/>
      <c r="J12" s="49"/>
      <c r="K12" s="49"/>
      <c r="L12" s="49"/>
      <c r="M12" s="49"/>
      <c r="N12" s="49"/>
      <c r="O12" s="49"/>
      <c r="P12" s="35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20"/>
      <c r="AC12" s="20"/>
      <c r="AD12" s="49"/>
      <c r="AE12" s="49"/>
      <c r="AF12" s="49"/>
      <c r="AG12" s="49"/>
      <c r="AH12" s="49"/>
      <c r="AI12" s="49"/>
      <c r="AJ12" s="49"/>
      <c r="AK12" s="49"/>
      <c r="AL12" s="51">
        <v>7</v>
      </c>
      <c r="AM12" s="51">
        <v>5</v>
      </c>
      <c r="AN12" s="51">
        <v>6</v>
      </c>
      <c r="AO12" s="70">
        <f>+(AL12+AM12+AN12)/3</f>
        <v>6</v>
      </c>
      <c r="AP12" s="49"/>
      <c r="AQ12" s="49"/>
      <c r="AR12" s="49"/>
      <c r="AS12" s="49"/>
      <c r="AT12" s="49"/>
      <c r="AU12" s="52">
        <v>6</v>
      </c>
      <c r="AV12" s="52">
        <v>6</v>
      </c>
      <c r="AW12" s="52">
        <v>7</v>
      </c>
      <c r="AX12" s="70">
        <f>+(AU12+AV12+AW12)/3</f>
        <v>6.333333333333333</v>
      </c>
      <c r="AY12" s="49"/>
      <c r="AZ12" s="49"/>
      <c r="BA12" s="49"/>
      <c r="BB12" s="68"/>
    </row>
    <row r="13" spans="1:54" x14ac:dyDescent="0.35">
      <c r="A13" s="127"/>
      <c r="B13" s="132" t="s">
        <v>49</v>
      </c>
      <c r="C13" s="112"/>
      <c r="D13" s="49"/>
      <c r="E13" s="49"/>
      <c r="F13" s="49"/>
      <c r="G13" s="49"/>
      <c r="H13" s="134" t="s">
        <v>124</v>
      </c>
      <c r="I13" s="134"/>
      <c r="J13" s="134"/>
      <c r="K13" s="52"/>
      <c r="L13" s="49"/>
      <c r="M13" s="49"/>
      <c r="N13" s="49"/>
      <c r="O13" s="49"/>
      <c r="P13" s="128">
        <v>12</v>
      </c>
      <c r="Q13" s="121" t="s">
        <v>124</v>
      </c>
      <c r="R13" s="122"/>
      <c r="S13" s="123"/>
      <c r="T13" s="46"/>
      <c r="U13" s="49"/>
      <c r="V13" s="49"/>
      <c r="W13" s="49"/>
      <c r="X13" s="49"/>
      <c r="Y13" s="49"/>
      <c r="Z13" s="49"/>
      <c r="AA13" s="49"/>
      <c r="AB13" s="19"/>
      <c r="AC13" s="1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124" t="s">
        <v>112</v>
      </c>
      <c r="AZ13" s="125"/>
      <c r="BA13" s="126"/>
      <c r="BB13" s="69"/>
    </row>
    <row r="14" spans="1:54" x14ac:dyDescent="0.35">
      <c r="A14" s="127"/>
      <c r="B14" s="132"/>
      <c r="C14" s="112"/>
      <c r="D14" s="49"/>
      <c r="E14" s="49"/>
      <c r="F14" s="49"/>
      <c r="G14" s="49"/>
      <c r="H14" s="52">
        <v>7</v>
      </c>
      <c r="I14" s="52">
        <v>7</v>
      </c>
      <c r="J14" s="52">
        <v>6</v>
      </c>
      <c r="K14" s="70">
        <f>+(H14+I14+J14)/3</f>
        <v>6.666666666666667</v>
      </c>
      <c r="L14" s="49"/>
      <c r="M14" s="49"/>
      <c r="N14" s="49"/>
      <c r="O14" s="49"/>
      <c r="P14" s="128"/>
      <c r="Q14" s="40">
        <v>6</v>
      </c>
      <c r="R14" s="40">
        <v>6</v>
      </c>
      <c r="S14" s="40">
        <v>6</v>
      </c>
      <c r="T14" s="70">
        <f>+(Q14+R14+S14)/3</f>
        <v>6</v>
      </c>
      <c r="U14" s="49"/>
      <c r="V14" s="49"/>
      <c r="W14" s="49"/>
      <c r="X14" s="49"/>
      <c r="Y14" s="49"/>
      <c r="Z14" s="49"/>
      <c r="AA14" s="49"/>
      <c r="AB14" s="20"/>
      <c r="AC14" s="20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1">
        <v>7</v>
      </c>
      <c r="AZ14" s="51">
        <v>7</v>
      </c>
      <c r="BA14" s="51">
        <v>8</v>
      </c>
      <c r="BB14" s="70">
        <f>+(AY14+AZ14+BA14)/3</f>
        <v>7.333333333333333</v>
      </c>
    </row>
    <row r="15" spans="1:54" x14ac:dyDescent="0.35">
      <c r="A15" s="127"/>
      <c r="B15" s="132" t="s">
        <v>55</v>
      </c>
      <c r="C15" s="112"/>
      <c r="D15" s="49"/>
      <c r="E15" s="49"/>
      <c r="F15" s="49"/>
      <c r="G15" s="49"/>
      <c r="H15" s="49"/>
      <c r="I15" s="49"/>
      <c r="J15" s="49"/>
      <c r="K15" s="49"/>
      <c r="L15" s="133" t="s">
        <v>125</v>
      </c>
      <c r="M15" s="133"/>
      <c r="N15" s="133"/>
      <c r="O15" s="51"/>
      <c r="P15" s="35"/>
      <c r="Q15" s="49"/>
      <c r="R15" s="49"/>
      <c r="S15" s="49"/>
      <c r="T15" s="50"/>
      <c r="U15" s="116" t="s">
        <v>109</v>
      </c>
      <c r="V15" s="117"/>
      <c r="W15" s="118"/>
      <c r="X15" s="43"/>
      <c r="Y15" s="49"/>
      <c r="Z15" s="49"/>
      <c r="AA15" s="49"/>
      <c r="AB15" s="19"/>
      <c r="AC15" s="119">
        <v>13</v>
      </c>
      <c r="AD15" s="121" t="s">
        <v>126</v>
      </c>
      <c r="AE15" s="122"/>
      <c r="AF15" s="123"/>
      <c r="AG15" s="46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68"/>
    </row>
    <row r="16" spans="1:54" x14ac:dyDescent="0.35">
      <c r="A16" s="127"/>
      <c r="B16" s="132"/>
      <c r="C16" s="112"/>
      <c r="D16" s="49"/>
      <c r="E16" s="49"/>
      <c r="F16" s="49"/>
      <c r="G16" s="49"/>
      <c r="H16" s="49"/>
      <c r="I16" s="49"/>
      <c r="J16" s="49"/>
      <c r="K16" s="49"/>
      <c r="L16" s="51">
        <v>6</v>
      </c>
      <c r="M16" s="51">
        <v>7</v>
      </c>
      <c r="N16" s="51">
        <v>7</v>
      </c>
      <c r="O16" s="63">
        <f>+(L16+M16+N16)/3</f>
        <v>6.666666666666667</v>
      </c>
      <c r="P16" s="35"/>
      <c r="Q16" s="49"/>
      <c r="R16" s="49"/>
      <c r="S16" s="49"/>
      <c r="T16" s="49"/>
      <c r="U16" s="52">
        <v>8</v>
      </c>
      <c r="V16" s="52">
        <v>8</v>
      </c>
      <c r="W16" s="52">
        <v>7</v>
      </c>
      <c r="X16" s="70">
        <f>+(U16+V16+W16)/3</f>
        <v>7.666666666666667</v>
      </c>
      <c r="Y16" s="49"/>
      <c r="Z16" s="49"/>
      <c r="AA16" s="49"/>
      <c r="AB16" s="20"/>
      <c r="AC16" s="120"/>
      <c r="AD16" s="40">
        <v>6</v>
      </c>
      <c r="AE16" s="40">
        <v>6</v>
      </c>
      <c r="AF16" s="40">
        <v>5</v>
      </c>
      <c r="AG16" s="70">
        <f>+(AD16+AE16+AF16)/3</f>
        <v>5.666666666666667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68"/>
    </row>
    <row r="17" spans="1:54" x14ac:dyDescent="0.35">
      <c r="A17" s="127"/>
      <c r="B17" s="132" t="s">
        <v>53</v>
      </c>
      <c r="C17" s="11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5"/>
      <c r="Q17" s="49"/>
      <c r="R17" s="49"/>
      <c r="S17" s="49"/>
      <c r="T17" s="49"/>
      <c r="U17" s="49"/>
      <c r="V17" s="49"/>
      <c r="W17" s="49"/>
      <c r="X17" s="50"/>
      <c r="Y17" s="113" t="s">
        <v>127</v>
      </c>
      <c r="Z17" s="114"/>
      <c r="AA17" s="115"/>
      <c r="AB17" s="66"/>
      <c r="AC17" s="19"/>
      <c r="AD17" s="49"/>
      <c r="AE17" s="49"/>
      <c r="AF17" s="49"/>
      <c r="AG17" s="50"/>
      <c r="AH17" s="116" t="s">
        <v>117</v>
      </c>
      <c r="AI17" s="117"/>
      <c r="AJ17" s="118"/>
      <c r="AK17" s="43"/>
      <c r="AL17" s="49"/>
      <c r="AM17" s="49"/>
      <c r="AN17" s="49"/>
      <c r="AO17" s="19"/>
      <c r="AP17" s="119">
        <v>2</v>
      </c>
      <c r="AQ17" s="121" t="s">
        <v>128</v>
      </c>
      <c r="AR17" s="122"/>
      <c r="AS17" s="123"/>
      <c r="AT17" s="46"/>
      <c r="AU17" s="49"/>
      <c r="AV17" s="49"/>
      <c r="AW17" s="49"/>
      <c r="AX17" s="49"/>
      <c r="AY17" s="49"/>
      <c r="AZ17" s="49"/>
      <c r="BA17" s="49"/>
      <c r="BB17" s="68"/>
    </row>
    <row r="18" spans="1:54" x14ac:dyDescent="0.35">
      <c r="A18" s="127"/>
      <c r="B18" s="132"/>
      <c r="C18" s="11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5"/>
      <c r="Q18" s="49"/>
      <c r="R18" s="49"/>
      <c r="S18" s="49"/>
      <c r="T18" s="49"/>
      <c r="U18" s="49"/>
      <c r="V18" s="49"/>
      <c r="W18" s="49"/>
      <c r="X18" s="49"/>
      <c r="Y18" s="3">
        <v>8</v>
      </c>
      <c r="Z18" s="3">
        <v>8</v>
      </c>
      <c r="AA18" s="3">
        <v>8</v>
      </c>
      <c r="AB18" s="70">
        <f>+(Y18+Z18+AA18)/3</f>
        <v>8</v>
      </c>
      <c r="AC18" s="20"/>
      <c r="AD18" s="49"/>
      <c r="AE18" s="49"/>
      <c r="AF18" s="49"/>
      <c r="AG18" s="49"/>
      <c r="AH18" s="52">
        <v>6</v>
      </c>
      <c r="AI18" s="52">
        <v>6</v>
      </c>
      <c r="AJ18" s="52">
        <v>5</v>
      </c>
      <c r="AK18" s="63">
        <f>+(AH18+AI18+AJ18)/3</f>
        <v>5.666666666666667</v>
      </c>
      <c r="AL18" s="49"/>
      <c r="AM18" s="49"/>
      <c r="AN18" s="49"/>
      <c r="AO18" s="20"/>
      <c r="AP18" s="120"/>
      <c r="AQ18" s="40">
        <v>7</v>
      </c>
      <c r="AR18" s="40">
        <v>7</v>
      </c>
      <c r="AS18" s="40">
        <v>9</v>
      </c>
      <c r="AT18" s="70">
        <f>+(AQ18+AR18+AS18)/3</f>
        <v>7.666666666666667</v>
      </c>
      <c r="AU18" s="49"/>
      <c r="AV18" s="49"/>
      <c r="AW18" s="49"/>
      <c r="AX18" s="49"/>
      <c r="AY18" s="49"/>
      <c r="AZ18" s="49"/>
      <c r="BA18" s="49"/>
      <c r="BB18" s="68"/>
    </row>
    <row r="19" spans="1:54" x14ac:dyDescent="0.35">
      <c r="B19" s="5" t="s">
        <v>1</v>
      </c>
      <c r="P19" s="59"/>
      <c r="Z19" s="5"/>
      <c r="AA19" s="5"/>
      <c r="AB19" s="5"/>
      <c r="AC19" s="5"/>
      <c r="AJ19"/>
      <c r="AK19"/>
      <c r="AL19"/>
      <c r="AM19"/>
      <c r="AN19"/>
      <c r="AO19"/>
    </row>
    <row r="20" spans="1:54" ht="14.5" customHeight="1" x14ac:dyDescent="0.35">
      <c r="B20" s="39" t="s">
        <v>7</v>
      </c>
      <c r="C20" s="39"/>
      <c r="D20" s="129" t="s">
        <v>8</v>
      </c>
      <c r="E20" s="130"/>
      <c r="F20" s="131"/>
      <c r="G20" s="37"/>
      <c r="H20" s="129" t="s">
        <v>9</v>
      </c>
      <c r="I20" s="130"/>
      <c r="J20" s="131"/>
      <c r="K20" s="37"/>
      <c r="L20" s="129" t="s">
        <v>10</v>
      </c>
      <c r="M20" s="130"/>
      <c r="N20" s="131"/>
      <c r="O20" s="38"/>
      <c r="P20" s="39"/>
      <c r="Q20" s="129" t="s">
        <v>8</v>
      </c>
      <c r="R20" s="130"/>
      <c r="S20" s="131"/>
      <c r="T20" s="37"/>
      <c r="U20" s="129" t="s">
        <v>9</v>
      </c>
      <c r="V20" s="130"/>
      <c r="W20" s="131"/>
      <c r="X20" s="37"/>
      <c r="Y20" s="129" t="s">
        <v>10</v>
      </c>
      <c r="Z20" s="130"/>
      <c r="AA20" s="131"/>
      <c r="AB20" s="38"/>
      <c r="AC20" s="39"/>
      <c r="AD20" s="129" t="s">
        <v>8</v>
      </c>
      <c r="AE20" s="130"/>
      <c r="AF20" s="131"/>
      <c r="AG20" s="37"/>
      <c r="AH20" s="129" t="s">
        <v>9</v>
      </c>
      <c r="AI20" s="130"/>
      <c r="AJ20" s="131"/>
      <c r="AK20" s="38"/>
      <c r="AL20" s="135" t="s">
        <v>10</v>
      </c>
      <c r="AM20" s="135"/>
      <c r="AN20" s="135"/>
      <c r="AO20" s="39"/>
      <c r="AP20" s="39"/>
      <c r="AQ20" s="129" t="s">
        <v>8</v>
      </c>
      <c r="AR20" s="130"/>
      <c r="AS20" s="131"/>
      <c r="AT20" s="37"/>
      <c r="AU20" s="129" t="s">
        <v>9</v>
      </c>
      <c r="AV20" s="130"/>
      <c r="AW20" s="131"/>
      <c r="AX20" s="38"/>
      <c r="AY20" s="135" t="s">
        <v>10</v>
      </c>
      <c r="AZ20" s="135"/>
      <c r="BA20" s="135"/>
      <c r="BB20" s="67"/>
    </row>
    <row r="21" spans="1:54" x14ac:dyDescent="0.35">
      <c r="A21" s="127" t="s">
        <v>59</v>
      </c>
      <c r="B21" s="112" t="s">
        <v>50</v>
      </c>
      <c r="C21" s="128">
        <v>8</v>
      </c>
      <c r="D21" s="121" t="s">
        <v>129</v>
      </c>
      <c r="E21" s="122"/>
      <c r="F21" s="123"/>
      <c r="G21" s="46"/>
      <c r="H21" s="49"/>
      <c r="I21" s="49"/>
      <c r="J21" s="49"/>
      <c r="K21" s="49"/>
      <c r="L21" s="49"/>
      <c r="M21" s="49"/>
      <c r="N21" s="49"/>
      <c r="O21" s="49"/>
      <c r="P21" s="35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19"/>
      <c r="AC21" s="19"/>
      <c r="AD21" s="49"/>
      <c r="AE21" s="49"/>
      <c r="AF21" s="49"/>
      <c r="AG21" s="49"/>
      <c r="AH21" s="49"/>
      <c r="AI21" s="49"/>
      <c r="AJ21" s="49"/>
      <c r="AK21" s="50"/>
      <c r="AL21" s="124" t="s">
        <v>118</v>
      </c>
      <c r="AM21" s="125"/>
      <c r="AN21" s="126"/>
      <c r="AO21" s="36"/>
      <c r="AP21" s="49"/>
      <c r="AQ21" s="49"/>
      <c r="AR21" s="49"/>
      <c r="AS21" s="49"/>
      <c r="AT21" s="50"/>
      <c r="AU21" s="116" t="s">
        <v>130</v>
      </c>
      <c r="AV21" s="117"/>
      <c r="AW21" s="118"/>
      <c r="AX21" s="43"/>
      <c r="AY21" s="49"/>
      <c r="AZ21" s="49"/>
      <c r="BA21" s="49"/>
      <c r="BB21" s="68"/>
    </row>
    <row r="22" spans="1:54" x14ac:dyDescent="0.35">
      <c r="A22" s="127"/>
      <c r="B22" s="112"/>
      <c r="C22" s="128"/>
      <c r="D22" s="40">
        <v>7</v>
      </c>
      <c r="E22" s="40">
        <v>6</v>
      </c>
      <c r="F22" s="40">
        <v>5</v>
      </c>
      <c r="G22" s="70">
        <f>+(D22+E22+F22)/3</f>
        <v>6</v>
      </c>
      <c r="H22" s="49"/>
      <c r="I22" s="49"/>
      <c r="J22" s="49"/>
      <c r="K22" s="49"/>
      <c r="L22" s="49"/>
      <c r="M22" s="49"/>
      <c r="N22" s="49"/>
      <c r="O22" s="49"/>
      <c r="P22" s="35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0"/>
      <c r="AC22" s="20"/>
      <c r="AD22" s="49"/>
      <c r="AE22" s="49"/>
      <c r="AF22" s="49"/>
      <c r="AG22" s="49"/>
      <c r="AH22" s="49"/>
      <c r="AI22" s="49"/>
      <c r="AJ22" s="49"/>
      <c r="AK22" s="49"/>
      <c r="AL22" s="51">
        <v>7</v>
      </c>
      <c r="AM22" s="51">
        <v>7</v>
      </c>
      <c r="AN22" s="51">
        <v>7</v>
      </c>
      <c r="AO22" s="70">
        <f>+(AL22+AM22+AN22)/3</f>
        <v>7</v>
      </c>
      <c r="AP22" s="49"/>
      <c r="AQ22" s="49"/>
      <c r="AR22" s="49"/>
      <c r="AS22" s="49"/>
      <c r="AT22" s="49"/>
      <c r="AU22" s="52">
        <v>6</v>
      </c>
      <c r="AV22" s="52">
        <v>5</v>
      </c>
      <c r="AW22" s="52">
        <v>5</v>
      </c>
      <c r="AX22" s="70">
        <f>+(AU22+AV22+AW22)/3</f>
        <v>5.333333333333333</v>
      </c>
      <c r="AY22" s="49"/>
      <c r="AZ22" s="49"/>
      <c r="BA22" s="49"/>
      <c r="BB22" s="68"/>
    </row>
    <row r="23" spans="1:54" x14ac:dyDescent="0.35">
      <c r="A23" s="127"/>
      <c r="B23" s="112" t="s">
        <v>47</v>
      </c>
      <c r="C23" s="112"/>
      <c r="D23" s="49"/>
      <c r="E23" s="49"/>
      <c r="F23" s="49"/>
      <c r="G23" s="50"/>
      <c r="H23" s="116" t="s">
        <v>131</v>
      </c>
      <c r="I23" s="117"/>
      <c r="J23" s="118"/>
      <c r="K23" s="43"/>
      <c r="L23" s="49"/>
      <c r="M23" s="49"/>
      <c r="N23" s="49"/>
      <c r="O23" s="49"/>
      <c r="P23" s="128">
        <v>14</v>
      </c>
      <c r="Q23" s="121" t="s">
        <v>131</v>
      </c>
      <c r="R23" s="122"/>
      <c r="S23" s="123"/>
      <c r="T23" s="46"/>
      <c r="U23" s="49"/>
      <c r="V23" s="49"/>
      <c r="W23" s="49"/>
      <c r="X23" s="49"/>
      <c r="Y23" s="49"/>
      <c r="Z23" s="49"/>
      <c r="AA23" s="49"/>
      <c r="AB23" s="19"/>
      <c r="AC23" s="1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/>
      <c r="AY23" s="124" t="s">
        <v>131</v>
      </c>
      <c r="AZ23" s="125"/>
      <c r="BA23" s="126"/>
      <c r="BB23" s="69"/>
    </row>
    <row r="24" spans="1:54" x14ac:dyDescent="0.35">
      <c r="A24" s="127"/>
      <c r="B24" s="112"/>
      <c r="C24" s="112"/>
      <c r="D24" s="49"/>
      <c r="E24" s="49"/>
      <c r="F24" s="49"/>
      <c r="G24" s="49"/>
      <c r="H24" s="52">
        <v>9</v>
      </c>
      <c r="I24" s="52">
        <v>8</v>
      </c>
      <c r="J24" s="52">
        <v>8</v>
      </c>
      <c r="K24" s="70">
        <f>+(H24+I24+J24)/3</f>
        <v>8.3333333333333339</v>
      </c>
      <c r="L24" s="49"/>
      <c r="M24" s="49"/>
      <c r="N24" s="49"/>
      <c r="O24" s="49"/>
      <c r="P24" s="128"/>
      <c r="Q24" s="40">
        <v>8</v>
      </c>
      <c r="R24" s="40">
        <v>9</v>
      </c>
      <c r="S24" s="40">
        <v>9</v>
      </c>
      <c r="T24" s="70">
        <f>+(Q24+R24+S24)/3</f>
        <v>8.6666666666666661</v>
      </c>
      <c r="U24" s="49"/>
      <c r="V24" s="49"/>
      <c r="W24" s="49"/>
      <c r="X24" s="49"/>
      <c r="Y24" s="49"/>
      <c r="Z24" s="49"/>
      <c r="AA24" s="49"/>
      <c r="AB24" s="20"/>
      <c r="AC24" s="20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1">
        <v>8</v>
      </c>
      <c r="AZ24" s="51">
        <v>8</v>
      </c>
      <c r="BA24" s="51">
        <v>8</v>
      </c>
      <c r="BB24" s="70">
        <f>+(AY24+AZ24+BA24)/3</f>
        <v>8</v>
      </c>
    </row>
    <row r="25" spans="1:54" x14ac:dyDescent="0.35">
      <c r="A25" s="127"/>
      <c r="B25" s="112" t="s">
        <v>46</v>
      </c>
      <c r="C25" s="112"/>
      <c r="D25" s="49"/>
      <c r="E25" s="49"/>
      <c r="F25" s="49"/>
      <c r="G25" s="49"/>
      <c r="H25" s="49"/>
      <c r="I25" s="49"/>
      <c r="J25" s="49"/>
      <c r="K25" s="50"/>
      <c r="L25" s="124" t="s">
        <v>132</v>
      </c>
      <c r="M25" s="125"/>
      <c r="N25" s="126"/>
      <c r="O25" s="36"/>
      <c r="P25" s="35"/>
      <c r="Q25" s="49"/>
      <c r="R25" s="49"/>
      <c r="S25" s="49"/>
      <c r="T25" s="50"/>
      <c r="U25" s="116" t="s">
        <v>105</v>
      </c>
      <c r="V25" s="117"/>
      <c r="W25" s="118"/>
      <c r="X25" s="43"/>
      <c r="Y25" s="49"/>
      <c r="Z25" s="49"/>
      <c r="AA25" s="49"/>
      <c r="AB25" s="19"/>
      <c r="AC25" s="119">
        <v>5</v>
      </c>
      <c r="AD25" s="121" t="s">
        <v>106</v>
      </c>
      <c r="AE25" s="122"/>
      <c r="AF25" s="123"/>
      <c r="AG25" s="46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68"/>
    </row>
    <row r="26" spans="1:54" x14ac:dyDescent="0.35">
      <c r="A26" s="127"/>
      <c r="B26" s="112"/>
      <c r="C26" s="112"/>
      <c r="D26" s="49"/>
      <c r="E26" s="49"/>
      <c r="F26" s="49"/>
      <c r="G26" s="49"/>
      <c r="H26" s="49"/>
      <c r="I26" s="49"/>
      <c r="J26" s="49"/>
      <c r="K26" s="49"/>
      <c r="L26" s="51">
        <v>9</v>
      </c>
      <c r="M26" s="51">
        <v>9</v>
      </c>
      <c r="N26" s="51">
        <v>8</v>
      </c>
      <c r="O26" s="63">
        <f>+(L26+M26+N26)/3</f>
        <v>8.6666666666666661</v>
      </c>
      <c r="P26" s="35"/>
      <c r="Q26" s="49"/>
      <c r="R26" s="49"/>
      <c r="S26" s="49"/>
      <c r="T26" s="49"/>
      <c r="U26" s="52">
        <v>8</v>
      </c>
      <c r="V26" s="52">
        <v>7</v>
      </c>
      <c r="W26" s="52">
        <v>9</v>
      </c>
      <c r="X26" s="70">
        <f>+(U26+V26+W26)/3</f>
        <v>8</v>
      </c>
      <c r="Y26" s="49"/>
      <c r="Z26" s="49"/>
      <c r="AA26" s="49"/>
      <c r="AB26" s="20"/>
      <c r="AC26" s="120"/>
      <c r="AD26" s="40">
        <v>6</v>
      </c>
      <c r="AE26" s="40">
        <v>4</v>
      </c>
      <c r="AF26" s="40">
        <v>4</v>
      </c>
      <c r="AG26" s="70">
        <f>+(AD26+AE26+AF26)/3</f>
        <v>4.666666666666667</v>
      </c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68"/>
    </row>
    <row r="27" spans="1:54" x14ac:dyDescent="0.35">
      <c r="A27" s="127"/>
      <c r="B27" s="112" t="s">
        <v>41</v>
      </c>
      <c r="C27" s="112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5"/>
      <c r="Q27" s="49"/>
      <c r="R27" s="49"/>
      <c r="S27" s="49"/>
      <c r="T27" s="49"/>
      <c r="U27" s="49"/>
      <c r="V27" s="49"/>
      <c r="W27" s="49"/>
      <c r="X27" s="50"/>
      <c r="Y27" s="113" t="s">
        <v>133</v>
      </c>
      <c r="Z27" s="114"/>
      <c r="AA27" s="115"/>
      <c r="AB27" s="66"/>
      <c r="AC27" s="19"/>
      <c r="AD27" s="49"/>
      <c r="AE27" s="49"/>
      <c r="AF27" s="49"/>
      <c r="AG27" s="50"/>
      <c r="AH27" s="116" t="s">
        <v>133</v>
      </c>
      <c r="AI27" s="117"/>
      <c r="AJ27" s="118"/>
      <c r="AK27" s="43"/>
      <c r="AL27" s="49"/>
      <c r="AM27" s="49"/>
      <c r="AN27" s="49"/>
      <c r="AO27" s="19"/>
      <c r="AP27" s="119">
        <v>10</v>
      </c>
      <c r="AQ27" s="121" t="s">
        <v>133</v>
      </c>
      <c r="AR27" s="122"/>
      <c r="AS27" s="123"/>
      <c r="AT27" s="46"/>
      <c r="AU27" s="49"/>
      <c r="AV27" s="49"/>
      <c r="AW27" s="49"/>
      <c r="AX27" s="49"/>
      <c r="AY27" s="49"/>
      <c r="AZ27" s="49"/>
      <c r="BA27" s="49"/>
      <c r="BB27" s="68"/>
    </row>
    <row r="28" spans="1:54" x14ac:dyDescent="0.35">
      <c r="A28" s="127"/>
      <c r="B28" s="112"/>
      <c r="C28" s="112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5"/>
      <c r="Q28" s="49"/>
      <c r="R28" s="49"/>
      <c r="S28" s="49"/>
      <c r="T28" s="49"/>
      <c r="U28" s="49"/>
      <c r="V28" s="49"/>
      <c r="W28" s="49"/>
      <c r="X28" s="49"/>
      <c r="Y28" s="3">
        <v>7</v>
      </c>
      <c r="Z28" s="3">
        <v>6</v>
      </c>
      <c r="AA28" s="3">
        <v>5</v>
      </c>
      <c r="AB28" s="70">
        <f>+(Y28+Z28+AA28)/3</f>
        <v>6</v>
      </c>
      <c r="AC28" s="20"/>
      <c r="AD28" s="49"/>
      <c r="AE28" s="49"/>
      <c r="AF28" s="49"/>
      <c r="AG28" s="49"/>
      <c r="AH28" s="52">
        <v>7</v>
      </c>
      <c r="AI28" s="52">
        <v>6</v>
      </c>
      <c r="AJ28" s="52">
        <v>6</v>
      </c>
      <c r="AK28" s="63">
        <f>+(AH28+AI28+AJ28)/3</f>
        <v>6.333333333333333</v>
      </c>
      <c r="AL28" s="49"/>
      <c r="AM28" s="49"/>
      <c r="AN28" s="49"/>
      <c r="AO28" s="20"/>
      <c r="AP28" s="120"/>
      <c r="AQ28" s="40">
        <v>6</v>
      </c>
      <c r="AR28" s="40">
        <v>5</v>
      </c>
      <c r="AS28" s="40">
        <v>4</v>
      </c>
      <c r="AT28" s="70">
        <f>+(AQ28+AR28+AS28)/3</f>
        <v>5</v>
      </c>
      <c r="AU28" s="49"/>
      <c r="AV28" s="49"/>
      <c r="AW28" s="49"/>
      <c r="AX28" s="49"/>
      <c r="AY28" s="49"/>
      <c r="AZ28" s="49"/>
      <c r="BA28" s="49"/>
      <c r="BB28" s="68"/>
    </row>
  </sheetData>
  <mergeCells count="99">
    <mergeCell ref="AD2:AF2"/>
    <mergeCell ref="AH2:AJ2"/>
    <mergeCell ref="AL2:AN2"/>
    <mergeCell ref="A3:A8"/>
    <mergeCell ref="B3:B4"/>
    <mergeCell ref="C3:C4"/>
    <mergeCell ref="D3:F3"/>
    <mergeCell ref="Y3:AA3"/>
    <mergeCell ref="AH3:AJ3"/>
    <mergeCell ref="B5:B6"/>
    <mergeCell ref="D2:F2"/>
    <mergeCell ref="H2:J2"/>
    <mergeCell ref="L2:N2"/>
    <mergeCell ref="Q2:S2"/>
    <mergeCell ref="U2:W2"/>
    <mergeCell ref="Y2:AA2"/>
    <mergeCell ref="B7:B8"/>
    <mergeCell ref="C7:C8"/>
    <mergeCell ref="L7:N7"/>
    <mergeCell ref="U7:W7"/>
    <mergeCell ref="AC7:AC8"/>
    <mergeCell ref="C5:C6"/>
    <mergeCell ref="H5:J5"/>
    <mergeCell ref="P5:P6"/>
    <mergeCell ref="Q5:S5"/>
    <mergeCell ref="AL5:AN5"/>
    <mergeCell ref="AD7:AF7"/>
    <mergeCell ref="D10:F10"/>
    <mergeCell ref="H10:J10"/>
    <mergeCell ref="L10:N10"/>
    <mergeCell ref="Q10:S10"/>
    <mergeCell ref="U10:W10"/>
    <mergeCell ref="Y10:AA10"/>
    <mergeCell ref="AD10:AF10"/>
    <mergeCell ref="A11:A18"/>
    <mergeCell ref="B11:B12"/>
    <mergeCell ref="C11:C12"/>
    <mergeCell ref="D11:F11"/>
    <mergeCell ref="AL11:AN11"/>
    <mergeCell ref="AH10:AJ10"/>
    <mergeCell ref="AL10:AN10"/>
    <mergeCell ref="AQ10:AS10"/>
    <mergeCell ref="AU10:AW10"/>
    <mergeCell ref="AY10:BA10"/>
    <mergeCell ref="AU11:AW11"/>
    <mergeCell ref="B13:B14"/>
    <mergeCell ref="C13:C14"/>
    <mergeCell ref="H13:J13"/>
    <mergeCell ref="P13:P14"/>
    <mergeCell ref="Q13:S13"/>
    <mergeCell ref="AQ17:AS17"/>
    <mergeCell ref="AY13:BA13"/>
    <mergeCell ref="B15:B16"/>
    <mergeCell ref="C15:C16"/>
    <mergeCell ref="L15:N15"/>
    <mergeCell ref="U15:W15"/>
    <mergeCell ref="AC15:AC16"/>
    <mergeCell ref="AD15:AF15"/>
    <mergeCell ref="B17:B18"/>
    <mergeCell ref="C17:C18"/>
    <mergeCell ref="Y17:AA17"/>
    <mergeCell ref="AH17:AJ17"/>
    <mergeCell ref="AP17:AP18"/>
    <mergeCell ref="AY20:BA20"/>
    <mergeCell ref="D20:F20"/>
    <mergeCell ref="H20:J20"/>
    <mergeCell ref="L20:N20"/>
    <mergeCell ref="Q20:S20"/>
    <mergeCell ref="U20:W20"/>
    <mergeCell ref="Y20:AA20"/>
    <mergeCell ref="AD20:AF20"/>
    <mergeCell ref="AH20:AJ20"/>
    <mergeCell ref="AL20:AN20"/>
    <mergeCell ref="AQ20:AS20"/>
    <mergeCell ref="AU20:AW20"/>
    <mergeCell ref="AU21:AW21"/>
    <mergeCell ref="B23:B24"/>
    <mergeCell ref="C23:C24"/>
    <mergeCell ref="H23:J23"/>
    <mergeCell ref="P23:P24"/>
    <mergeCell ref="A21:A28"/>
    <mergeCell ref="B21:B22"/>
    <mergeCell ref="C21:C22"/>
    <mergeCell ref="D21:F21"/>
    <mergeCell ref="AL21:AN21"/>
    <mergeCell ref="AQ27:AS27"/>
    <mergeCell ref="Q23:S23"/>
    <mergeCell ref="AY23:BA23"/>
    <mergeCell ref="B25:B26"/>
    <mergeCell ref="C25:C26"/>
    <mergeCell ref="L25:N25"/>
    <mergeCell ref="U25:W25"/>
    <mergeCell ref="AC25:AC26"/>
    <mergeCell ref="AD25:AF25"/>
    <mergeCell ref="B27:B28"/>
    <mergeCell ref="C27:C28"/>
    <mergeCell ref="Y27:AA27"/>
    <mergeCell ref="AH27:AJ27"/>
    <mergeCell ref="AP27:AP28"/>
  </mergeCells>
  <pageMargins left="0.7" right="0.7" top="0.75" bottom="0.75" header="0.3" footer="0.3"/>
  <pageSetup paperSize="9" scale="5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AA3F-4877-4B61-B4A2-4773ADDB5C01}">
  <sheetPr>
    <pageSetUpPr fitToPage="1"/>
  </sheetPr>
  <dimension ref="A1:BB28"/>
  <sheetViews>
    <sheetView zoomScale="70" zoomScaleNormal="70" workbookViewId="0">
      <pane xSplit="2" topLeftCell="C1" activePane="topRight" state="frozen"/>
      <selection activeCell="AE41" sqref="AD40:AE41"/>
      <selection pane="topRight" activeCell="R44" sqref="R44"/>
    </sheetView>
  </sheetViews>
  <sheetFormatPr defaultColWidth="9.08984375" defaultRowHeight="14.5" x14ac:dyDescent="0.35"/>
  <cols>
    <col min="1" max="1" width="5.08984375" style="58" customWidth="1"/>
    <col min="2" max="2" width="13.08984375" bestFit="1" customWidth="1"/>
    <col min="3" max="3" width="3.08984375" bestFit="1" customWidth="1"/>
    <col min="4" max="15" width="5.90625" customWidth="1"/>
    <col min="16" max="16" width="2.7265625" bestFit="1" customWidth="1"/>
    <col min="17" max="28" width="5.90625" customWidth="1"/>
    <col min="29" max="29" width="2.7265625" bestFit="1" customWidth="1"/>
    <col min="30" max="41" width="5.90625" style="5" customWidth="1"/>
    <col min="42" max="42" width="2.7265625" bestFit="1" customWidth="1"/>
    <col min="43" max="52" width="5.90625" customWidth="1"/>
    <col min="53" max="54" width="6.6328125" customWidth="1"/>
  </cols>
  <sheetData>
    <row r="1" spans="1:54" x14ac:dyDescent="0.35">
      <c r="B1" s="5" t="s">
        <v>2</v>
      </c>
    </row>
    <row r="2" spans="1:54" x14ac:dyDescent="0.35">
      <c r="B2" s="39" t="s">
        <v>7</v>
      </c>
      <c r="C2" s="39"/>
      <c r="D2" s="129" t="s">
        <v>8</v>
      </c>
      <c r="E2" s="130"/>
      <c r="F2" s="131"/>
      <c r="G2" s="37"/>
      <c r="H2" s="129" t="s">
        <v>9</v>
      </c>
      <c r="I2" s="130"/>
      <c r="J2" s="131"/>
      <c r="K2" s="37"/>
      <c r="L2" s="129" t="s">
        <v>10</v>
      </c>
      <c r="M2" s="130"/>
      <c r="N2" s="131"/>
      <c r="O2" s="38"/>
      <c r="P2" s="39"/>
      <c r="Q2" s="129" t="s">
        <v>8</v>
      </c>
      <c r="R2" s="130"/>
      <c r="S2" s="131"/>
      <c r="T2" s="37"/>
      <c r="U2" s="129" t="s">
        <v>9</v>
      </c>
      <c r="V2" s="130"/>
      <c r="W2" s="131"/>
      <c r="X2" s="37"/>
      <c r="Y2" s="129" t="s">
        <v>10</v>
      </c>
      <c r="Z2" s="130"/>
      <c r="AA2" s="131"/>
      <c r="AB2" s="38"/>
      <c r="AC2" s="39"/>
      <c r="AD2" s="129" t="s">
        <v>8</v>
      </c>
      <c r="AE2" s="130"/>
      <c r="AF2" s="131"/>
      <c r="AG2" s="37"/>
      <c r="AH2" s="129" t="s">
        <v>9</v>
      </c>
      <c r="AI2" s="130"/>
      <c r="AJ2" s="131"/>
      <c r="AK2" s="38"/>
      <c r="AL2" s="135" t="s">
        <v>10</v>
      </c>
      <c r="AM2" s="135"/>
      <c r="AN2" s="135"/>
      <c r="AO2" s="67"/>
    </row>
    <row r="3" spans="1:54" x14ac:dyDescent="0.35">
      <c r="A3" s="127" t="s">
        <v>36</v>
      </c>
      <c r="B3" s="112" t="s">
        <v>41</v>
      </c>
      <c r="C3" s="128">
        <v>13</v>
      </c>
      <c r="D3" s="121" t="s">
        <v>134</v>
      </c>
      <c r="E3" s="122"/>
      <c r="F3" s="123"/>
      <c r="G3" s="46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124"/>
      <c r="Z3" s="125"/>
      <c r="AA3" s="126"/>
      <c r="AB3" s="36"/>
      <c r="AC3" s="49"/>
      <c r="AD3" s="49"/>
      <c r="AE3" s="49"/>
      <c r="AF3" s="49"/>
      <c r="AG3" s="50"/>
      <c r="AH3" s="116" t="s">
        <v>134</v>
      </c>
      <c r="AI3" s="117"/>
      <c r="AJ3" s="118"/>
      <c r="AK3" s="43"/>
      <c r="AL3" s="49"/>
      <c r="AM3" s="49"/>
      <c r="AN3" s="49"/>
      <c r="AO3" s="68"/>
    </row>
    <row r="4" spans="1:54" x14ac:dyDescent="0.35">
      <c r="A4" s="127"/>
      <c r="B4" s="112"/>
      <c r="C4" s="128"/>
      <c r="D4" s="40">
        <v>8</v>
      </c>
      <c r="E4" s="40">
        <v>6</v>
      </c>
      <c r="F4" s="40">
        <v>7</v>
      </c>
      <c r="G4" s="70">
        <f>+(D4+E4+F4)/3</f>
        <v>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/>
      <c r="Z4" s="51"/>
      <c r="AA4" s="51"/>
      <c r="AB4" s="51"/>
      <c r="AC4" s="49"/>
      <c r="AD4" s="49"/>
      <c r="AE4" s="49"/>
      <c r="AF4" s="49"/>
      <c r="AG4" s="49"/>
      <c r="AH4" s="52">
        <v>7</v>
      </c>
      <c r="AI4" s="52">
        <v>6</v>
      </c>
      <c r="AJ4" s="52">
        <v>6</v>
      </c>
      <c r="AK4" s="70">
        <f>+(AH4+AI4+AJ4)/3</f>
        <v>6.333333333333333</v>
      </c>
      <c r="AL4" s="49"/>
      <c r="AM4" s="49"/>
      <c r="AN4" s="49"/>
      <c r="AO4" s="68"/>
    </row>
    <row r="5" spans="1:54" x14ac:dyDescent="0.35">
      <c r="A5" s="127"/>
      <c r="B5" s="112" t="s">
        <v>45</v>
      </c>
      <c r="C5" s="112"/>
      <c r="D5" s="49"/>
      <c r="E5" s="49"/>
      <c r="F5" s="49"/>
      <c r="G5" s="50"/>
      <c r="H5" s="116" t="s">
        <v>113</v>
      </c>
      <c r="I5" s="117"/>
      <c r="J5" s="118"/>
      <c r="K5" s="43"/>
      <c r="L5" s="49"/>
      <c r="M5" s="49"/>
      <c r="N5" s="49"/>
      <c r="O5" s="49"/>
      <c r="P5" s="128">
        <v>1</v>
      </c>
      <c r="Q5" s="121"/>
      <c r="R5" s="122"/>
      <c r="S5" s="123"/>
      <c r="T5" s="46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124" t="s">
        <v>135</v>
      </c>
      <c r="AM5" s="125"/>
      <c r="AN5" s="126"/>
      <c r="AO5" s="69"/>
    </row>
    <row r="6" spans="1:54" x14ac:dyDescent="0.35">
      <c r="A6" s="127"/>
      <c r="B6" s="112"/>
      <c r="C6" s="112"/>
      <c r="D6" s="49"/>
      <c r="E6" s="49"/>
      <c r="F6" s="49"/>
      <c r="G6" s="49"/>
      <c r="H6" s="52">
        <v>7</v>
      </c>
      <c r="I6" s="52">
        <v>6</v>
      </c>
      <c r="J6" s="52">
        <v>6</v>
      </c>
      <c r="K6" s="70">
        <f>+(H6+I6+J6)/3</f>
        <v>6.333333333333333</v>
      </c>
      <c r="L6" s="49"/>
      <c r="M6" s="49"/>
      <c r="N6" s="49"/>
      <c r="O6" s="49"/>
      <c r="P6" s="128"/>
      <c r="Q6" s="40"/>
      <c r="R6" s="40"/>
      <c r="S6" s="40"/>
      <c r="T6" s="70">
        <f>+(Q6+R6+S6)/3</f>
        <v>0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1">
        <v>7</v>
      </c>
      <c r="AM6" s="51">
        <v>7</v>
      </c>
      <c r="AN6" s="51">
        <v>7</v>
      </c>
      <c r="AO6" s="70">
        <f>+(AL6+AM6+AN6)/3</f>
        <v>7</v>
      </c>
    </row>
    <row r="7" spans="1:54" x14ac:dyDescent="0.35">
      <c r="A7" s="127"/>
      <c r="B7" s="112" t="s">
        <v>43</v>
      </c>
      <c r="C7" s="112"/>
      <c r="D7" s="49"/>
      <c r="E7" s="49"/>
      <c r="F7" s="49"/>
      <c r="G7" s="49"/>
      <c r="H7" s="49"/>
      <c r="I7" s="49"/>
      <c r="J7" s="49"/>
      <c r="K7" s="50"/>
      <c r="L7" s="124" t="s">
        <v>121</v>
      </c>
      <c r="M7" s="125"/>
      <c r="N7" s="126"/>
      <c r="O7" s="36"/>
      <c r="P7" s="49"/>
      <c r="Q7" s="49"/>
      <c r="R7" s="49"/>
      <c r="S7" s="49"/>
      <c r="T7" s="50"/>
      <c r="U7" s="116"/>
      <c r="V7" s="117"/>
      <c r="W7" s="118"/>
      <c r="X7" s="43"/>
      <c r="Y7" s="49"/>
      <c r="Z7" s="49"/>
      <c r="AA7" s="49"/>
      <c r="AB7" s="19"/>
      <c r="AC7" s="119">
        <v>8</v>
      </c>
      <c r="AD7" s="121" t="s">
        <v>136</v>
      </c>
      <c r="AE7" s="122"/>
      <c r="AF7" s="123"/>
      <c r="AG7" s="46"/>
      <c r="AH7" s="49"/>
      <c r="AI7" s="49"/>
      <c r="AJ7" s="49"/>
      <c r="AK7" s="49"/>
      <c r="AL7" s="49"/>
      <c r="AM7" s="49"/>
      <c r="AN7" s="49"/>
      <c r="AO7" s="68"/>
    </row>
    <row r="8" spans="1:54" x14ac:dyDescent="0.35">
      <c r="A8" s="127"/>
      <c r="B8" s="112"/>
      <c r="C8" s="112"/>
      <c r="D8" s="49"/>
      <c r="E8" s="49"/>
      <c r="F8" s="49"/>
      <c r="G8" s="49"/>
      <c r="H8" s="49"/>
      <c r="I8" s="49"/>
      <c r="J8" s="49"/>
      <c r="K8" s="49"/>
      <c r="L8" s="51">
        <v>6</v>
      </c>
      <c r="M8" s="51">
        <v>6</v>
      </c>
      <c r="N8" s="51">
        <v>6</v>
      </c>
      <c r="O8" s="70">
        <f>+(L8+M8+N8)/3</f>
        <v>6</v>
      </c>
      <c r="P8" s="49"/>
      <c r="Q8" s="49"/>
      <c r="R8" s="49"/>
      <c r="S8" s="49"/>
      <c r="T8" s="49"/>
      <c r="U8" s="52"/>
      <c r="V8" s="52"/>
      <c r="W8" s="52"/>
      <c r="X8" s="70">
        <f>+(U8+V8+W8)/3</f>
        <v>0</v>
      </c>
      <c r="Y8" s="49"/>
      <c r="Z8" s="49"/>
      <c r="AA8" s="49"/>
      <c r="AB8" s="20"/>
      <c r="AC8" s="120"/>
      <c r="AD8" s="40">
        <v>6</v>
      </c>
      <c r="AE8" s="40">
        <v>7</v>
      </c>
      <c r="AF8" s="40">
        <v>7</v>
      </c>
      <c r="AG8" s="70">
        <f>+(AD8+AE8+AF8)/3</f>
        <v>6.666666666666667</v>
      </c>
      <c r="AH8" s="49"/>
      <c r="AI8" s="49"/>
      <c r="AJ8" s="49"/>
      <c r="AK8" s="49"/>
      <c r="AL8" s="49"/>
      <c r="AM8" s="49"/>
      <c r="AN8" s="49"/>
      <c r="AO8" s="68"/>
    </row>
    <row r="9" spans="1:54" x14ac:dyDescent="0.35">
      <c r="B9" s="5" t="s">
        <v>2</v>
      </c>
    </row>
    <row r="10" spans="1:54" x14ac:dyDescent="0.35">
      <c r="B10" s="39" t="s">
        <v>7</v>
      </c>
      <c r="C10" s="39"/>
      <c r="D10" s="129" t="s">
        <v>8</v>
      </c>
      <c r="E10" s="130"/>
      <c r="F10" s="131"/>
      <c r="G10" s="37"/>
      <c r="H10" s="129" t="s">
        <v>9</v>
      </c>
      <c r="I10" s="130"/>
      <c r="J10" s="131"/>
      <c r="K10" s="37"/>
      <c r="L10" s="129" t="s">
        <v>10</v>
      </c>
      <c r="M10" s="130"/>
      <c r="N10" s="131"/>
      <c r="O10" s="38"/>
      <c r="P10" s="39"/>
      <c r="Q10" s="129" t="s">
        <v>8</v>
      </c>
      <c r="R10" s="130"/>
      <c r="S10" s="131"/>
      <c r="T10" s="37"/>
      <c r="U10" s="129" t="s">
        <v>9</v>
      </c>
      <c r="V10" s="130"/>
      <c r="W10" s="131"/>
      <c r="X10" s="37"/>
      <c r="Y10" s="129" t="s">
        <v>10</v>
      </c>
      <c r="Z10" s="130"/>
      <c r="AA10" s="131"/>
      <c r="AB10" s="38"/>
      <c r="AC10" s="39"/>
      <c r="AD10" s="129" t="s">
        <v>8</v>
      </c>
      <c r="AE10" s="130"/>
      <c r="AF10" s="131"/>
      <c r="AG10" s="37"/>
      <c r="AH10" s="129" t="s">
        <v>9</v>
      </c>
      <c r="AI10" s="130"/>
      <c r="AJ10" s="131"/>
      <c r="AK10" s="38"/>
      <c r="AL10" s="135" t="s">
        <v>10</v>
      </c>
      <c r="AM10" s="135"/>
      <c r="AN10" s="135"/>
      <c r="AO10" s="39"/>
      <c r="AP10" s="39"/>
      <c r="AQ10" s="129" t="s">
        <v>8</v>
      </c>
      <c r="AR10" s="130"/>
      <c r="AS10" s="131"/>
      <c r="AT10" s="37"/>
      <c r="AU10" s="129" t="s">
        <v>9</v>
      </c>
      <c r="AV10" s="130"/>
      <c r="AW10" s="131"/>
      <c r="AX10" s="38"/>
      <c r="AY10" s="135" t="s">
        <v>10</v>
      </c>
      <c r="AZ10" s="135"/>
      <c r="BA10" s="135"/>
      <c r="BB10" s="67"/>
    </row>
    <row r="11" spans="1:54" x14ac:dyDescent="0.35">
      <c r="A11" s="127" t="s">
        <v>51</v>
      </c>
      <c r="B11" s="112" t="s">
        <v>49</v>
      </c>
      <c r="C11" s="128">
        <v>10</v>
      </c>
      <c r="D11" s="128" t="s">
        <v>137</v>
      </c>
      <c r="E11" s="128"/>
      <c r="F11" s="128"/>
      <c r="G11" s="40"/>
      <c r="H11" s="49"/>
      <c r="I11" s="49"/>
      <c r="J11" s="49"/>
      <c r="K11" s="49"/>
      <c r="L11" s="49"/>
      <c r="M11" s="49"/>
      <c r="N11" s="49"/>
      <c r="O11" s="49"/>
      <c r="P11" s="35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9"/>
      <c r="AC11" s="19"/>
      <c r="AD11" s="49"/>
      <c r="AE11" s="49"/>
      <c r="AF11" s="49"/>
      <c r="AG11" s="49"/>
      <c r="AH11" s="49"/>
      <c r="AI11" s="49"/>
      <c r="AJ11" s="49"/>
      <c r="AK11" s="50"/>
      <c r="AL11" s="124"/>
      <c r="AM11" s="125"/>
      <c r="AN11" s="126"/>
      <c r="AO11" s="36"/>
      <c r="AP11" s="49"/>
      <c r="AQ11" s="49"/>
      <c r="AR11" s="49"/>
      <c r="AS11" s="49"/>
      <c r="AT11" s="50"/>
      <c r="AU11" s="116" t="s">
        <v>137</v>
      </c>
      <c r="AV11" s="117"/>
      <c r="AW11" s="118"/>
      <c r="AX11" s="43"/>
      <c r="AY11" s="49"/>
      <c r="AZ11" s="49"/>
      <c r="BA11" s="49"/>
      <c r="BB11" s="68"/>
    </row>
    <row r="12" spans="1:54" x14ac:dyDescent="0.35">
      <c r="A12" s="127"/>
      <c r="B12" s="112"/>
      <c r="C12" s="119"/>
      <c r="D12" s="47">
        <v>7</v>
      </c>
      <c r="E12" s="47">
        <v>7</v>
      </c>
      <c r="F12" s="47">
        <v>7</v>
      </c>
      <c r="G12" s="70">
        <f>+(D12+E12+F12)/3</f>
        <v>7</v>
      </c>
      <c r="H12" s="49"/>
      <c r="I12" s="49"/>
      <c r="J12" s="49"/>
      <c r="K12" s="49"/>
      <c r="L12" s="49"/>
      <c r="M12" s="49"/>
      <c r="N12" s="49"/>
      <c r="O12" s="49"/>
      <c r="P12" s="35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20"/>
      <c r="AC12" s="20"/>
      <c r="AD12" s="49"/>
      <c r="AE12" s="49"/>
      <c r="AF12" s="49"/>
      <c r="AG12" s="49"/>
      <c r="AH12" s="49"/>
      <c r="AI12" s="49"/>
      <c r="AJ12" s="49"/>
      <c r="AK12" s="49"/>
      <c r="AL12" s="51"/>
      <c r="AM12" s="51"/>
      <c r="AN12" s="51"/>
      <c r="AO12" s="70">
        <f>+(AL12+AM12+AN12)/3</f>
        <v>0</v>
      </c>
      <c r="AP12" s="49"/>
      <c r="AQ12" s="49"/>
      <c r="AR12" s="49"/>
      <c r="AS12" s="49"/>
      <c r="AT12" s="49"/>
      <c r="AU12" s="52">
        <v>7</v>
      </c>
      <c r="AV12" s="52">
        <v>7</v>
      </c>
      <c r="AW12" s="52">
        <v>7</v>
      </c>
      <c r="AX12" s="70">
        <f>+(AU12+AV12+AW12)/3</f>
        <v>7</v>
      </c>
      <c r="AY12" s="49"/>
      <c r="AZ12" s="49"/>
      <c r="BA12" s="49"/>
      <c r="BB12" s="68"/>
    </row>
    <row r="13" spans="1:54" x14ac:dyDescent="0.35">
      <c r="A13" s="127"/>
      <c r="B13" s="132" t="s">
        <v>46</v>
      </c>
      <c r="C13" s="112"/>
      <c r="D13" s="49"/>
      <c r="E13" s="49"/>
      <c r="F13" s="49"/>
      <c r="G13" s="49"/>
      <c r="H13" s="134" t="s">
        <v>104</v>
      </c>
      <c r="I13" s="134"/>
      <c r="J13" s="134"/>
      <c r="K13" s="52"/>
      <c r="L13" s="49"/>
      <c r="M13" s="49"/>
      <c r="N13" s="49"/>
      <c r="O13" s="49"/>
      <c r="P13" s="128">
        <v>13</v>
      </c>
      <c r="Q13" s="121" t="s">
        <v>105</v>
      </c>
      <c r="R13" s="122"/>
      <c r="S13" s="123"/>
      <c r="T13" s="46"/>
      <c r="U13" s="49"/>
      <c r="V13" s="49"/>
      <c r="W13" s="49"/>
      <c r="X13" s="49"/>
      <c r="Y13" s="49"/>
      <c r="Z13" s="49"/>
      <c r="AA13" s="49"/>
      <c r="AB13" s="19"/>
      <c r="AC13" s="1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124" t="s">
        <v>106</v>
      </c>
      <c r="AZ13" s="125"/>
      <c r="BA13" s="126"/>
      <c r="BB13" s="69"/>
    </row>
    <row r="14" spans="1:54" x14ac:dyDescent="0.35">
      <c r="A14" s="127"/>
      <c r="B14" s="132"/>
      <c r="C14" s="112"/>
      <c r="D14" s="49"/>
      <c r="E14" s="49"/>
      <c r="F14" s="49"/>
      <c r="G14" s="49"/>
      <c r="H14" s="52">
        <v>6</v>
      </c>
      <c r="I14" s="52">
        <v>6</v>
      </c>
      <c r="J14" s="52">
        <v>6</v>
      </c>
      <c r="K14" s="70">
        <f>+(H14+I14+J14)/3</f>
        <v>6</v>
      </c>
      <c r="L14" s="49"/>
      <c r="M14" s="49"/>
      <c r="N14" s="49"/>
      <c r="O14" s="49"/>
      <c r="P14" s="128"/>
      <c r="Q14" s="40">
        <v>7</v>
      </c>
      <c r="R14" s="40">
        <v>7</v>
      </c>
      <c r="S14" s="40">
        <v>8</v>
      </c>
      <c r="T14" s="70">
        <f>+(Q14+R14+S14)/3</f>
        <v>7.333333333333333</v>
      </c>
      <c r="U14" s="49"/>
      <c r="V14" s="49"/>
      <c r="W14" s="49"/>
      <c r="X14" s="49"/>
      <c r="Y14" s="49"/>
      <c r="Z14" s="49"/>
      <c r="AA14" s="49"/>
      <c r="AB14" s="20"/>
      <c r="AC14" s="20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1">
        <v>7</v>
      </c>
      <c r="AZ14" s="51">
        <v>7</v>
      </c>
      <c r="BA14" s="51">
        <v>7</v>
      </c>
      <c r="BB14" s="70">
        <f>+(AY14+AZ14+BA14)/3</f>
        <v>7</v>
      </c>
    </row>
    <row r="15" spans="1:54" x14ac:dyDescent="0.35">
      <c r="A15" s="127"/>
      <c r="B15" s="132" t="s">
        <v>50</v>
      </c>
      <c r="C15" s="112"/>
      <c r="D15" s="49"/>
      <c r="E15" s="49"/>
      <c r="F15" s="49"/>
      <c r="G15" s="49"/>
      <c r="H15" s="49"/>
      <c r="I15" s="49"/>
      <c r="J15" s="49"/>
      <c r="K15" s="49"/>
      <c r="L15" s="133" t="s">
        <v>118</v>
      </c>
      <c r="M15" s="133"/>
      <c r="N15" s="133"/>
      <c r="O15" s="51"/>
      <c r="P15" s="35"/>
      <c r="Q15" s="49"/>
      <c r="R15" s="49"/>
      <c r="S15" s="49"/>
      <c r="T15" s="50"/>
      <c r="U15" s="116" t="s">
        <v>119</v>
      </c>
      <c r="V15" s="117"/>
      <c r="W15" s="118"/>
      <c r="X15" s="43"/>
      <c r="Y15" s="49"/>
      <c r="Z15" s="49"/>
      <c r="AA15" s="49"/>
      <c r="AB15" s="19"/>
      <c r="AC15" s="119">
        <v>1</v>
      </c>
      <c r="AD15" s="44"/>
      <c r="AE15" s="45"/>
      <c r="AF15" s="46"/>
      <c r="AG15" s="46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68"/>
    </row>
    <row r="16" spans="1:54" x14ac:dyDescent="0.35">
      <c r="A16" s="127"/>
      <c r="B16" s="132"/>
      <c r="C16" s="112"/>
      <c r="D16" s="49"/>
      <c r="E16" s="49"/>
      <c r="F16" s="49"/>
      <c r="G16" s="49"/>
      <c r="H16" s="49"/>
      <c r="I16" s="49"/>
      <c r="J16" s="49"/>
      <c r="K16" s="49"/>
      <c r="L16" s="51">
        <v>6</v>
      </c>
      <c r="M16" s="51">
        <v>6</v>
      </c>
      <c r="N16" s="51">
        <v>6</v>
      </c>
      <c r="O16" s="70">
        <f>+(L16+M16+N16)/3</f>
        <v>6</v>
      </c>
      <c r="P16" s="35"/>
      <c r="Q16" s="49"/>
      <c r="R16" s="49"/>
      <c r="S16" s="49"/>
      <c r="T16" s="49"/>
      <c r="U16" s="52">
        <v>7</v>
      </c>
      <c r="V16" s="52">
        <v>8</v>
      </c>
      <c r="W16" s="52">
        <v>6</v>
      </c>
      <c r="X16" s="70">
        <f>+(U16+V16+W16)/3</f>
        <v>7</v>
      </c>
      <c r="Y16" s="49"/>
      <c r="Z16" s="49"/>
      <c r="AA16" s="49"/>
      <c r="AB16" s="20"/>
      <c r="AC16" s="120"/>
      <c r="AD16" s="40"/>
      <c r="AE16" s="40"/>
      <c r="AF16" s="40"/>
      <c r="AG16" s="70">
        <f>+(AD16+AE16+AF16)/3</f>
        <v>0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68"/>
    </row>
    <row r="17" spans="1:54" x14ac:dyDescent="0.35">
      <c r="A17" s="127"/>
      <c r="B17" s="132" t="s">
        <v>38</v>
      </c>
      <c r="C17" s="11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5"/>
      <c r="Q17" s="49"/>
      <c r="R17" s="49"/>
      <c r="S17" s="49"/>
      <c r="T17" s="49"/>
      <c r="U17" s="49"/>
      <c r="V17" s="49"/>
      <c r="W17" s="49"/>
      <c r="X17" s="50"/>
      <c r="Y17" s="113" t="s">
        <v>138</v>
      </c>
      <c r="Z17" s="114"/>
      <c r="AA17" s="115"/>
      <c r="AB17" s="66"/>
      <c r="AC17" s="19"/>
      <c r="AD17" s="49"/>
      <c r="AE17" s="49"/>
      <c r="AF17" s="49"/>
      <c r="AG17" s="50"/>
      <c r="AH17" s="41"/>
      <c r="AI17" s="42"/>
      <c r="AJ17" s="43"/>
      <c r="AK17" s="43"/>
      <c r="AL17" s="49"/>
      <c r="AM17" s="49"/>
      <c r="AN17" s="49"/>
      <c r="AO17" s="19"/>
      <c r="AP17" s="119">
        <v>15</v>
      </c>
      <c r="AQ17" s="121" t="s">
        <v>139</v>
      </c>
      <c r="AR17" s="122"/>
      <c r="AS17" s="123"/>
      <c r="AT17" s="46"/>
      <c r="AU17" s="49"/>
      <c r="AV17" s="49"/>
      <c r="AW17" s="49"/>
      <c r="AX17" s="49"/>
      <c r="AY17" s="49"/>
      <c r="AZ17" s="49"/>
      <c r="BA17" s="49"/>
      <c r="BB17" s="68"/>
    </row>
    <row r="18" spans="1:54" x14ac:dyDescent="0.35">
      <c r="A18" s="127"/>
      <c r="B18" s="132"/>
      <c r="C18" s="11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5"/>
      <c r="Q18" s="49"/>
      <c r="R18" s="49"/>
      <c r="S18" s="49"/>
      <c r="T18" s="49"/>
      <c r="U18" s="49"/>
      <c r="V18" s="49"/>
      <c r="W18" s="49"/>
      <c r="X18" s="49"/>
      <c r="Y18" s="3">
        <v>7</v>
      </c>
      <c r="Z18" s="3">
        <v>7</v>
      </c>
      <c r="AA18" s="3">
        <v>7</v>
      </c>
      <c r="AB18" s="70">
        <f>+(Y18+Z18+AA18)/3</f>
        <v>7</v>
      </c>
      <c r="AC18" s="20"/>
      <c r="AD18" s="49"/>
      <c r="AE18" s="49"/>
      <c r="AF18" s="49"/>
      <c r="AG18" s="49"/>
      <c r="AH18" s="52"/>
      <c r="AI18" s="52"/>
      <c r="AJ18" s="52"/>
      <c r="AK18" s="70">
        <f>+(AH18+AI18+AJ18)/3</f>
        <v>0</v>
      </c>
      <c r="AL18" s="49"/>
      <c r="AM18" s="49"/>
      <c r="AN18" s="49"/>
      <c r="AO18" s="20"/>
      <c r="AP18" s="120"/>
      <c r="AQ18" s="40">
        <v>6</v>
      </c>
      <c r="AR18" s="40">
        <v>6</v>
      </c>
      <c r="AS18" s="40">
        <v>6</v>
      </c>
      <c r="AT18" s="70">
        <f>+(AQ18+AR18+AS18)/3</f>
        <v>6</v>
      </c>
      <c r="AU18" s="49"/>
      <c r="AV18" s="49"/>
      <c r="AW18" s="49"/>
      <c r="AX18" s="49"/>
      <c r="AY18" s="49"/>
      <c r="AZ18" s="49"/>
      <c r="BA18" s="49"/>
      <c r="BB18" s="68"/>
    </row>
    <row r="19" spans="1:54" x14ac:dyDescent="0.35">
      <c r="B19" s="5" t="s">
        <v>2</v>
      </c>
      <c r="P19" s="59"/>
      <c r="Z19" s="5"/>
      <c r="AA19" s="5"/>
      <c r="AB19" s="5"/>
      <c r="AC19" s="5"/>
      <c r="AJ19"/>
      <c r="AK19"/>
      <c r="AL19"/>
      <c r="AM19"/>
      <c r="AN19"/>
      <c r="AO19"/>
    </row>
    <row r="20" spans="1:54" x14ac:dyDescent="0.35">
      <c r="B20" s="39" t="s">
        <v>7</v>
      </c>
      <c r="C20" s="39"/>
      <c r="D20" s="129" t="s">
        <v>8</v>
      </c>
      <c r="E20" s="130"/>
      <c r="F20" s="131"/>
      <c r="G20" s="37"/>
      <c r="H20" s="129" t="s">
        <v>9</v>
      </c>
      <c r="I20" s="130"/>
      <c r="J20" s="131"/>
      <c r="K20" s="37"/>
      <c r="L20" s="129" t="s">
        <v>10</v>
      </c>
      <c r="M20" s="130"/>
      <c r="N20" s="131"/>
      <c r="O20" s="38"/>
      <c r="P20" s="39"/>
      <c r="Q20" s="129" t="s">
        <v>8</v>
      </c>
      <c r="R20" s="130"/>
      <c r="S20" s="131"/>
      <c r="T20" s="37"/>
      <c r="U20" s="129" t="s">
        <v>9</v>
      </c>
      <c r="V20" s="130"/>
      <c r="W20" s="131"/>
      <c r="X20" s="37"/>
      <c r="Y20" s="129" t="s">
        <v>10</v>
      </c>
      <c r="Z20" s="130"/>
      <c r="AA20" s="131"/>
      <c r="AB20" s="38"/>
      <c r="AC20" s="39"/>
      <c r="AD20" s="129" t="s">
        <v>8</v>
      </c>
      <c r="AE20" s="130"/>
      <c r="AF20" s="131"/>
      <c r="AG20" s="37"/>
      <c r="AH20" s="129" t="s">
        <v>9</v>
      </c>
      <c r="AI20" s="130"/>
      <c r="AJ20" s="131"/>
      <c r="AK20" s="38"/>
      <c r="AL20" s="135" t="s">
        <v>10</v>
      </c>
      <c r="AM20" s="135"/>
      <c r="AN20" s="135"/>
      <c r="AO20" s="39"/>
      <c r="AP20" s="39"/>
      <c r="AQ20" s="129" t="s">
        <v>8</v>
      </c>
      <c r="AR20" s="130"/>
      <c r="AS20" s="131"/>
      <c r="AT20" s="37"/>
      <c r="AU20" s="129" t="s">
        <v>9</v>
      </c>
      <c r="AV20" s="130"/>
      <c r="AW20" s="131"/>
      <c r="AX20" s="38"/>
      <c r="AY20" s="135" t="s">
        <v>10</v>
      </c>
      <c r="AZ20" s="135"/>
      <c r="BA20" s="135"/>
      <c r="BB20" s="67"/>
    </row>
    <row r="21" spans="1:54" x14ac:dyDescent="0.35">
      <c r="A21" s="127" t="s">
        <v>59</v>
      </c>
      <c r="B21" s="112" t="s">
        <v>55</v>
      </c>
      <c r="C21" s="128">
        <v>1</v>
      </c>
      <c r="D21" s="121" t="s">
        <v>109</v>
      </c>
      <c r="E21" s="122"/>
      <c r="F21" s="123"/>
      <c r="G21" s="46"/>
      <c r="H21" s="49"/>
      <c r="I21" s="49"/>
      <c r="J21" s="49"/>
      <c r="K21" s="49"/>
      <c r="L21" s="49"/>
      <c r="M21" s="49"/>
      <c r="N21" s="49"/>
      <c r="O21" s="49"/>
      <c r="P21" s="35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19"/>
      <c r="AC21" s="19"/>
      <c r="AD21" s="49"/>
      <c r="AE21" s="49"/>
      <c r="AF21" s="49"/>
      <c r="AG21" s="49"/>
      <c r="AH21" s="49"/>
      <c r="AI21" s="49"/>
      <c r="AJ21" s="49"/>
      <c r="AK21" s="50"/>
      <c r="AL21" s="124" t="s">
        <v>108</v>
      </c>
      <c r="AM21" s="125"/>
      <c r="AN21" s="126"/>
      <c r="AO21" s="36"/>
      <c r="AP21" s="49"/>
      <c r="AQ21" s="49"/>
      <c r="AR21" s="49"/>
      <c r="AS21" s="49"/>
      <c r="AT21" s="50"/>
      <c r="AU21" s="116" t="s">
        <v>126</v>
      </c>
      <c r="AV21" s="117"/>
      <c r="AW21" s="118"/>
      <c r="AX21" s="43"/>
      <c r="AY21" s="49"/>
      <c r="AZ21" s="49"/>
      <c r="BA21" s="49"/>
      <c r="BB21" s="68"/>
    </row>
    <row r="22" spans="1:54" x14ac:dyDescent="0.35">
      <c r="A22" s="127"/>
      <c r="B22" s="112"/>
      <c r="C22" s="128"/>
      <c r="D22" s="40">
        <v>7</v>
      </c>
      <c r="E22" s="40">
        <v>8</v>
      </c>
      <c r="F22" s="40">
        <v>7</v>
      </c>
      <c r="G22" s="70">
        <f>+(D22+E22+F22)/3</f>
        <v>7.333333333333333</v>
      </c>
      <c r="H22" s="49"/>
      <c r="I22" s="49"/>
      <c r="J22" s="49"/>
      <c r="K22" s="49"/>
      <c r="L22" s="49"/>
      <c r="M22" s="49"/>
      <c r="N22" s="49"/>
      <c r="O22" s="49"/>
      <c r="P22" s="35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0"/>
      <c r="AC22" s="20"/>
      <c r="AD22" s="49"/>
      <c r="AE22" s="49"/>
      <c r="AF22" s="49"/>
      <c r="AG22" s="49"/>
      <c r="AH22" s="49"/>
      <c r="AI22" s="49"/>
      <c r="AJ22" s="49"/>
      <c r="AK22" s="49"/>
      <c r="AL22" s="51">
        <v>8</v>
      </c>
      <c r="AM22" s="51">
        <v>7</v>
      </c>
      <c r="AN22" s="51">
        <v>7</v>
      </c>
      <c r="AO22" s="70">
        <f>+(AL22+AM22+AN22)/3</f>
        <v>7.333333333333333</v>
      </c>
      <c r="AP22" s="49"/>
      <c r="AQ22" s="49"/>
      <c r="AR22" s="49"/>
      <c r="AS22" s="49"/>
      <c r="AT22" s="49"/>
      <c r="AU22" s="52">
        <v>7</v>
      </c>
      <c r="AV22" s="52">
        <v>7</v>
      </c>
      <c r="AW22" s="52">
        <v>7</v>
      </c>
      <c r="AX22" s="70">
        <f>+(AU22+AV22+AW22)/3</f>
        <v>7</v>
      </c>
      <c r="AY22" s="49"/>
      <c r="AZ22" s="49"/>
      <c r="BA22" s="49"/>
      <c r="BB22" s="68"/>
    </row>
    <row r="23" spans="1:54" x14ac:dyDescent="0.35">
      <c r="A23" s="127"/>
      <c r="B23" s="112" t="s">
        <v>53</v>
      </c>
      <c r="C23" s="112"/>
      <c r="D23" s="49"/>
      <c r="E23" s="49"/>
      <c r="F23" s="49"/>
      <c r="G23" s="50"/>
      <c r="H23" s="116" t="s">
        <v>140</v>
      </c>
      <c r="I23" s="117"/>
      <c r="J23" s="118"/>
      <c r="K23" s="43"/>
      <c r="L23" s="49"/>
      <c r="M23" s="49"/>
      <c r="N23" s="49"/>
      <c r="O23" s="49"/>
      <c r="P23" s="128">
        <v>8</v>
      </c>
      <c r="Q23" s="121" t="s">
        <v>140</v>
      </c>
      <c r="R23" s="122"/>
      <c r="S23" s="123"/>
      <c r="T23" s="46"/>
      <c r="U23" s="49"/>
      <c r="V23" s="49"/>
      <c r="W23" s="49"/>
      <c r="X23" s="49"/>
      <c r="Y23" s="49"/>
      <c r="Z23" s="49"/>
      <c r="AA23" s="49"/>
      <c r="AB23" s="19"/>
      <c r="AC23" s="1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/>
      <c r="AY23" s="124" t="s">
        <v>117</v>
      </c>
      <c r="AZ23" s="125"/>
      <c r="BA23" s="126"/>
      <c r="BB23" s="69"/>
    </row>
    <row r="24" spans="1:54" x14ac:dyDescent="0.35">
      <c r="A24" s="127"/>
      <c r="B24" s="112"/>
      <c r="C24" s="112"/>
      <c r="D24" s="49"/>
      <c r="E24" s="49"/>
      <c r="F24" s="49"/>
      <c r="G24" s="49"/>
      <c r="H24" s="52">
        <v>7</v>
      </c>
      <c r="I24" s="52">
        <v>8</v>
      </c>
      <c r="J24" s="52">
        <v>6</v>
      </c>
      <c r="K24" s="70">
        <f>+(H24+I24+J24)/3</f>
        <v>7</v>
      </c>
      <c r="L24" s="49"/>
      <c r="M24" s="49"/>
      <c r="N24" s="49"/>
      <c r="O24" s="49"/>
      <c r="P24" s="128"/>
      <c r="Q24" s="40">
        <v>9</v>
      </c>
      <c r="R24" s="40">
        <v>9</v>
      </c>
      <c r="S24" s="40">
        <v>8</v>
      </c>
      <c r="T24" s="70">
        <f>+(Q24+R24+S24)/3</f>
        <v>8.6666666666666661</v>
      </c>
      <c r="U24" s="49"/>
      <c r="V24" s="49"/>
      <c r="W24" s="49"/>
      <c r="X24" s="49"/>
      <c r="Y24" s="49"/>
      <c r="Z24" s="49"/>
      <c r="AA24" s="49"/>
      <c r="AB24" s="20"/>
      <c r="AC24" s="20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1">
        <v>8</v>
      </c>
      <c r="AZ24" s="51">
        <v>8</v>
      </c>
      <c r="BA24" s="51">
        <v>7</v>
      </c>
      <c r="BB24" s="70">
        <f>+(AY24+AZ24+BA24)/3</f>
        <v>7.666666666666667</v>
      </c>
    </row>
    <row r="25" spans="1:54" x14ac:dyDescent="0.35">
      <c r="A25" s="127"/>
      <c r="B25" s="112" t="s">
        <v>40</v>
      </c>
      <c r="C25" s="112"/>
      <c r="D25" s="49"/>
      <c r="E25" s="49"/>
      <c r="F25" s="49"/>
      <c r="G25" s="49"/>
      <c r="H25" s="49"/>
      <c r="I25" s="49"/>
      <c r="J25" s="49"/>
      <c r="K25" s="50"/>
      <c r="L25" s="124" t="s">
        <v>141</v>
      </c>
      <c r="M25" s="125"/>
      <c r="N25" s="126"/>
      <c r="O25" s="36"/>
      <c r="P25" s="35"/>
      <c r="Q25" s="49"/>
      <c r="R25" s="49"/>
      <c r="S25" s="49"/>
      <c r="T25" s="50"/>
      <c r="U25" s="116" t="s">
        <v>141</v>
      </c>
      <c r="V25" s="117"/>
      <c r="W25" s="118"/>
      <c r="X25" s="43"/>
      <c r="Y25" s="49"/>
      <c r="Z25" s="49"/>
      <c r="AA25" s="49"/>
      <c r="AB25" s="19"/>
      <c r="AC25" s="119">
        <v>10</v>
      </c>
      <c r="AD25" s="121" t="s">
        <v>141</v>
      </c>
      <c r="AE25" s="122"/>
      <c r="AF25" s="123"/>
      <c r="AG25" s="46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68"/>
    </row>
    <row r="26" spans="1:54" x14ac:dyDescent="0.35">
      <c r="A26" s="127"/>
      <c r="B26" s="112"/>
      <c r="C26" s="112"/>
      <c r="D26" s="49"/>
      <c r="E26" s="49"/>
      <c r="F26" s="49"/>
      <c r="G26" s="49"/>
      <c r="H26" s="49"/>
      <c r="I26" s="49"/>
      <c r="J26" s="49"/>
      <c r="K26" s="49"/>
      <c r="L26" s="51">
        <v>6</v>
      </c>
      <c r="M26" s="51">
        <v>7</v>
      </c>
      <c r="N26" s="51">
        <v>6</v>
      </c>
      <c r="O26" s="70">
        <f>+(L26+M26+N26)/3</f>
        <v>6.333333333333333</v>
      </c>
      <c r="P26" s="35"/>
      <c r="Q26" s="49"/>
      <c r="R26" s="49"/>
      <c r="S26" s="49"/>
      <c r="T26" s="49"/>
      <c r="U26" s="52">
        <v>6</v>
      </c>
      <c r="V26" s="52">
        <v>7</v>
      </c>
      <c r="W26" s="52">
        <v>6</v>
      </c>
      <c r="X26" s="70">
        <f>+(U26+V26+W26)/3</f>
        <v>6.333333333333333</v>
      </c>
      <c r="Y26" s="49"/>
      <c r="Z26" s="49"/>
      <c r="AA26" s="49"/>
      <c r="AB26" s="20"/>
      <c r="AC26" s="120"/>
      <c r="AD26" s="40">
        <v>6</v>
      </c>
      <c r="AE26" s="40">
        <v>7</v>
      </c>
      <c r="AF26" s="40">
        <v>6</v>
      </c>
      <c r="AG26" s="70">
        <f>+(AD26+AE26+AF26)/3</f>
        <v>6.333333333333333</v>
      </c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68"/>
    </row>
    <row r="27" spans="1:54" x14ac:dyDescent="0.35">
      <c r="A27" s="127"/>
      <c r="B27" s="112" t="s">
        <v>47</v>
      </c>
      <c r="C27" s="112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5"/>
      <c r="Q27" s="49"/>
      <c r="R27" s="49"/>
      <c r="S27" s="49"/>
      <c r="T27" s="49"/>
      <c r="U27" s="49"/>
      <c r="V27" s="49"/>
      <c r="W27" s="49"/>
      <c r="X27" s="50"/>
      <c r="Y27" s="113" t="s">
        <v>142</v>
      </c>
      <c r="Z27" s="114"/>
      <c r="AA27" s="115"/>
      <c r="AB27" s="66"/>
      <c r="AC27" s="19"/>
      <c r="AD27" s="49"/>
      <c r="AE27" s="49"/>
      <c r="AF27" s="49"/>
      <c r="AG27" s="50"/>
      <c r="AH27" s="116" t="s">
        <v>142</v>
      </c>
      <c r="AI27" s="117"/>
      <c r="AJ27" s="118"/>
      <c r="AK27" s="43"/>
      <c r="AL27" s="49"/>
      <c r="AM27" s="49"/>
      <c r="AN27" s="49"/>
      <c r="AO27" s="19"/>
      <c r="AP27" s="119">
        <v>13</v>
      </c>
      <c r="AQ27" s="121" t="s">
        <v>142</v>
      </c>
      <c r="AR27" s="122"/>
      <c r="AS27" s="123"/>
      <c r="AT27" s="46"/>
      <c r="AU27" s="49"/>
      <c r="AV27" s="49"/>
      <c r="AW27" s="49"/>
      <c r="AX27" s="49"/>
      <c r="AY27" s="49"/>
      <c r="AZ27" s="49"/>
      <c r="BA27" s="49"/>
      <c r="BB27" s="68"/>
    </row>
    <row r="28" spans="1:54" x14ac:dyDescent="0.35">
      <c r="A28" s="127"/>
      <c r="B28" s="112"/>
      <c r="C28" s="112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5"/>
      <c r="Q28" s="49"/>
      <c r="R28" s="49"/>
      <c r="S28" s="49"/>
      <c r="T28" s="49"/>
      <c r="U28" s="49"/>
      <c r="V28" s="49"/>
      <c r="W28" s="49"/>
      <c r="X28" s="49"/>
      <c r="Y28" s="3">
        <v>7</v>
      </c>
      <c r="Z28" s="3">
        <v>7</v>
      </c>
      <c r="AA28" s="3">
        <v>7</v>
      </c>
      <c r="AB28" s="70">
        <f>+(Y28+Z28+AA28)/3</f>
        <v>7</v>
      </c>
      <c r="AC28" s="20"/>
      <c r="AD28" s="49"/>
      <c r="AE28" s="49"/>
      <c r="AF28" s="49"/>
      <c r="AG28" s="49"/>
      <c r="AH28" s="52">
        <v>6</v>
      </c>
      <c r="AI28" s="52">
        <v>6</v>
      </c>
      <c r="AJ28" s="52">
        <v>6</v>
      </c>
      <c r="AK28" s="70">
        <f>+(AH28+AI28+AJ28)/3</f>
        <v>6</v>
      </c>
      <c r="AL28" s="49"/>
      <c r="AM28" s="49"/>
      <c r="AN28" s="49"/>
      <c r="AO28" s="20"/>
      <c r="AP28" s="120"/>
      <c r="AQ28" s="40">
        <v>7</v>
      </c>
      <c r="AR28" s="40">
        <v>7</v>
      </c>
      <c r="AS28" s="40">
        <v>8</v>
      </c>
      <c r="AT28" s="70">
        <f>+(AQ28+AR28+AS28)/3</f>
        <v>7.333333333333333</v>
      </c>
      <c r="AU28" s="49"/>
      <c r="AV28" s="49"/>
      <c r="AW28" s="49"/>
      <c r="AX28" s="49"/>
      <c r="AY28" s="49"/>
      <c r="AZ28" s="49"/>
      <c r="BA28" s="49"/>
      <c r="BB28" s="68"/>
    </row>
  </sheetData>
  <mergeCells count="97">
    <mergeCell ref="AD2:AF2"/>
    <mergeCell ref="AH2:AJ2"/>
    <mergeCell ref="AL2:AN2"/>
    <mergeCell ref="A3:A8"/>
    <mergeCell ref="B3:B4"/>
    <mergeCell ref="C3:C4"/>
    <mergeCell ref="D3:F3"/>
    <mergeCell ref="Y3:AA3"/>
    <mergeCell ref="AH3:AJ3"/>
    <mergeCell ref="B5:B6"/>
    <mergeCell ref="D2:F2"/>
    <mergeCell ref="H2:J2"/>
    <mergeCell ref="L2:N2"/>
    <mergeCell ref="Q2:S2"/>
    <mergeCell ref="U2:W2"/>
    <mergeCell ref="Y2:AA2"/>
    <mergeCell ref="B7:B8"/>
    <mergeCell ref="C7:C8"/>
    <mergeCell ref="L7:N7"/>
    <mergeCell ref="U7:W7"/>
    <mergeCell ref="AC7:AC8"/>
    <mergeCell ref="C5:C6"/>
    <mergeCell ref="H5:J5"/>
    <mergeCell ref="P5:P6"/>
    <mergeCell ref="Q5:S5"/>
    <mergeCell ref="AL5:AN5"/>
    <mergeCell ref="AD7:AF7"/>
    <mergeCell ref="D10:F10"/>
    <mergeCell ref="H10:J10"/>
    <mergeCell ref="L10:N10"/>
    <mergeCell ref="Q10:S10"/>
    <mergeCell ref="U10:W10"/>
    <mergeCell ref="Y10:AA10"/>
    <mergeCell ref="AD10:AF10"/>
    <mergeCell ref="A11:A18"/>
    <mergeCell ref="B11:B12"/>
    <mergeCell ref="C11:C12"/>
    <mergeCell ref="D11:F11"/>
    <mergeCell ref="AL11:AN11"/>
    <mergeCell ref="AH10:AJ10"/>
    <mergeCell ref="AL10:AN10"/>
    <mergeCell ref="AQ10:AS10"/>
    <mergeCell ref="AU10:AW10"/>
    <mergeCell ref="AY10:BA10"/>
    <mergeCell ref="AU11:AW11"/>
    <mergeCell ref="B13:B14"/>
    <mergeCell ref="C13:C14"/>
    <mergeCell ref="H13:J13"/>
    <mergeCell ref="P13:P14"/>
    <mergeCell ref="Q13:S13"/>
    <mergeCell ref="AY13:BA13"/>
    <mergeCell ref="B15:B16"/>
    <mergeCell ref="C15:C16"/>
    <mergeCell ref="L15:N15"/>
    <mergeCell ref="U15:W15"/>
    <mergeCell ref="AC15:AC16"/>
    <mergeCell ref="D20:F20"/>
    <mergeCell ref="H20:J20"/>
    <mergeCell ref="L20:N20"/>
    <mergeCell ref="Q20:S20"/>
    <mergeCell ref="U20:W20"/>
    <mergeCell ref="B17:B18"/>
    <mergeCell ref="C17:C18"/>
    <mergeCell ref="Y17:AA17"/>
    <mergeCell ref="AP17:AP18"/>
    <mergeCell ref="AQ17:AS17"/>
    <mergeCell ref="AY20:BA20"/>
    <mergeCell ref="A21:A28"/>
    <mergeCell ref="B21:B22"/>
    <mergeCell ref="C21:C22"/>
    <mergeCell ref="D21:F21"/>
    <mergeCell ref="AL21:AN21"/>
    <mergeCell ref="B23:B24"/>
    <mergeCell ref="C23:C24"/>
    <mergeCell ref="H23:J23"/>
    <mergeCell ref="P23:P24"/>
    <mergeCell ref="Y20:AA20"/>
    <mergeCell ref="AD20:AF20"/>
    <mergeCell ref="AH20:AJ20"/>
    <mergeCell ref="AL20:AN20"/>
    <mergeCell ref="AQ20:AS20"/>
    <mergeCell ref="AU20:AW20"/>
    <mergeCell ref="AY23:BA23"/>
    <mergeCell ref="B25:B26"/>
    <mergeCell ref="C25:C26"/>
    <mergeCell ref="L25:N25"/>
    <mergeCell ref="U25:W25"/>
    <mergeCell ref="AC25:AC26"/>
    <mergeCell ref="AD25:AF25"/>
    <mergeCell ref="AU21:AW21"/>
    <mergeCell ref="B27:B28"/>
    <mergeCell ref="C27:C28"/>
    <mergeCell ref="Y27:AA27"/>
    <mergeCell ref="AH27:AJ27"/>
    <mergeCell ref="AP27:AP28"/>
    <mergeCell ref="AQ27:AS27"/>
    <mergeCell ref="Q23:S23"/>
  </mergeCells>
  <pageMargins left="0.7" right="0.7" top="0.75" bottom="0.75" header="0.3" footer="0.3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poradie_tímy</vt:lpstr>
      <vt:lpstr>poradie_ziaci</vt:lpstr>
      <vt:lpstr>hodnotenie_tímy</vt:lpstr>
      <vt:lpstr>1fyzboj</vt:lpstr>
      <vt:lpstr>2fyzboj</vt:lpstr>
      <vt:lpstr>3fyzboj</vt:lpstr>
      <vt:lpstr>hodnotenie_tímy!Oblasť_tlače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Plesch</cp:lastModifiedBy>
  <cp:lastPrinted>2022-03-10T15:22:45Z</cp:lastPrinted>
  <dcterms:created xsi:type="dcterms:W3CDTF">2020-01-29T14:27:23Z</dcterms:created>
  <dcterms:modified xsi:type="dcterms:W3CDTF">2022-03-11T07:31:03Z</dcterms:modified>
</cp:coreProperties>
</file>